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1"/>
  </bookViews>
  <sheets>
    <sheet name="Jesień 1999" sheetId="1" r:id="rId1"/>
    <sheet name="Wiosna 2000" sheetId="2" r:id="rId2"/>
  </sheets>
  <definedNames>
    <definedName name="last" localSheetId="0">'Jesień 1999'!$E$93</definedName>
  </definedNames>
  <calcPr fullCalcOnLoad="1"/>
</workbook>
</file>

<file path=xl/sharedStrings.xml><?xml version="1.0" encoding="utf-8"?>
<sst xmlns="http://schemas.openxmlformats.org/spreadsheetml/2006/main" count="1937" uniqueCount="155">
  <si>
    <t>x</t>
  </si>
  <si>
    <t>M</t>
  </si>
  <si>
    <t>Z</t>
  </si>
  <si>
    <t>R</t>
  </si>
  <si>
    <t>P</t>
  </si>
  <si>
    <t>BZ</t>
  </si>
  <si>
    <t>BS</t>
  </si>
  <si>
    <t>BIL</t>
  </si>
  <si>
    <t>PKT</t>
  </si>
  <si>
    <t>1 kolejka</t>
  </si>
  <si>
    <t>10 kolejka</t>
  </si>
  <si>
    <t>11 kolejka</t>
  </si>
  <si>
    <t>12 kolejka</t>
  </si>
  <si>
    <t>13 kolejka</t>
  </si>
  <si>
    <t xml:space="preserve"> 4:0</t>
  </si>
  <si>
    <t xml:space="preserve"> 0:2</t>
  </si>
  <si>
    <t xml:space="preserve"> 3:0</t>
  </si>
  <si>
    <t>niedziela</t>
  </si>
  <si>
    <t xml:space="preserve"> 0:0</t>
  </si>
  <si>
    <t xml:space="preserve"> 3:1</t>
  </si>
  <si>
    <t xml:space="preserve"> 4:1</t>
  </si>
  <si>
    <t xml:space="preserve"> 2:3</t>
  </si>
  <si>
    <t xml:space="preserve"> 1:2</t>
  </si>
  <si>
    <t xml:space="preserve"> 2:0</t>
  </si>
  <si>
    <t xml:space="preserve"> 3:2</t>
  </si>
  <si>
    <t>Zamek II Kurzętnik</t>
  </si>
  <si>
    <t>Zamek II</t>
  </si>
  <si>
    <t xml:space="preserve"> 2:6</t>
  </si>
  <si>
    <t>2 kolejka</t>
  </si>
  <si>
    <t xml:space="preserve"> 4:2</t>
  </si>
  <si>
    <t xml:space="preserve"> 7:1</t>
  </si>
  <si>
    <t>3 kolejka</t>
  </si>
  <si>
    <t>5 kolejka</t>
  </si>
  <si>
    <t>6 kolejka</t>
  </si>
  <si>
    <t>7 kolejka</t>
  </si>
  <si>
    <t>8 kolejka</t>
  </si>
  <si>
    <t>9 kolejka</t>
  </si>
  <si>
    <t>środa</t>
  </si>
  <si>
    <t>m</t>
  </si>
  <si>
    <t>pkt</t>
  </si>
  <si>
    <t>bz</t>
  </si>
  <si>
    <t>bs</t>
  </si>
  <si>
    <t>1.</t>
  </si>
  <si>
    <t>2.</t>
  </si>
  <si>
    <t>3.</t>
  </si>
  <si>
    <t>4.</t>
  </si>
  <si>
    <t>5.</t>
  </si>
  <si>
    <t>7.</t>
  </si>
  <si>
    <t>8.</t>
  </si>
  <si>
    <t>9.</t>
  </si>
  <si>
    <t>10.</t>
  </si>
  <si>
    <t>6.</t>
  </si>
  <si>
    <t>11.</t>
  </si>
  <si>
    <t>12.</t>
  </si>
  <si>
    <t>13.</t>
  </si>
  <si>
    <t xml:space="preserve"> 1:5</t>
  </si>
  <si>
    <t xml:space="preserve"> 0:3</t>
  </si>
  <si>
    <t xml:space="preserve"> 2:1</t>
  </si>
  <si>
    <t xml:space="preserve"> 0:4</t>
  </si>
  <si>
    <t xml:space="preserve"> 1:3</t>
  </si>
  <si>
    <t xml:space="preserve"> 1:0</t>
  </si>
  <si>
    <t xml:space="preserve"> 1:1</t>
  </si>
  <si>
    <t xml:space="preserve"> 3:4</t>
  </si>
  <si>
    <t xml:space="preserve"> 4:3</t>
  </si>
  <si>
    <t xml:space="preserve"> 0:1</t>
  </si>
  <si>
    <t>14 kolejka</t>
  </si>
  <si>
    <t>15 kolejka</t>
  </si>
  <si>
    <t>16 kolejka</t>
  </si>
  <si>
    <t>17 kolejka</t>
  </si>
  <si>
    <t>18 kolejka</t>
  </si>
  <si>
    <t xml:space="preserve"> 6:1</t>
  </si>
  <si>
    <t xml:space="preserve"> 7:0</t>
  </si>
  <si>
    <t xml:space="preserve"> 5:0</t>
  </si>
  <si>
    <t>19 kolejka</t>
  </si>
  <si>
    <t>20 kolejka</t>
  </si>
  <si>
    <t>21 kolejka</t>
  </si>
  <si>
    <t>22 kolejka</t>
  </si>
  <si>
    <t>23 kolejka</t>
  </si>
  <si>
    <t>24 kolejka</t>
  </si>
  <si>
    <t>25 kolejka</t>
  </si>
  <si>
    <t>26 kolejka</t>
  </si>
  <si>
    <t xml:space="preserve"> 3:3</t>
  </si>
  <si>
    <t xml:space="preserve"> 2:4</t>
  </si>
  <si>
    <t xml:space="preserve"> 5:1</t>
  </si>
  <si>
    <t xml:space="preserve"> 5:4</t>
  </si>
  <si>
    <t>B KLASA TOZPN GRUPA 2</t>
  </si>
  <si>
    <t>Burza</t>
  </si>
  <si>
    <t>Drwęca II</t>
  </si>
  <si>
    <t>Mieszko</t>
  </si>
  <si>
    <t>Wel</t>
  </si>
  <si>
    <t>Wicher</t>
  </si>
  <si>
    <t>Bobrowo</t>
  </si>
  <si>
    <t>Błękitni</t>
  </si>
  <si>
    <t>Lipinki</t>
  </si>
  <si>
    <t>Astoria</t>
  </si>
  <si>
    <t>Naprzód</t>
  </si>
  <si>
    <t>Sokół</t>
  </si>
  <si>
    <t>Ogrodnik</t>
  </si>
  <si>
    <t>Burza Tylice</t>
  </si>
  <si>
    <t>Drwęca II NML</t>
  </si>
  <si>
    <t>Mieszko Brodnica</t>
  </si>
  <si>
    <t>Wel Bratian</t>
  </si>
  <si>
    <t>Wicher Gwiździny</t>
  </si>
  <si>
    <t>LZS Bobrowo</t>
  </si>
  <si>
    <t>Błękitni Montowo</t>
  </si>
  <si>
    <t>Zjednoczeni Lipinki</t>
  </si>
  <si>
    <t>Astoria Mszanowo</t>
  </si>
  <si>
    <t>Naprzód Brzozie</t>
  </si>
  <si>
    <t>Sokół Radomin</t>
  </si>
  <si>
    <t>Ogrodnik Gubiny</t>
  </si>
  <si>
    <t>22. sierpnia 1999</t>
  </si>
  <si>
    <t>pauza</t>
  </si>
  <si>
    <t xml:space="preserve"> 6:4</t>
  </si>
  <si>
    <t xml:space="preserve"> 4:4</t>
  </si>
  <si>
    <t xml:space="preserve"> 9:0</t>
  </si>
  <si>
    <t>25. sierpnia 1999</t>
  </si>
  <si>
    <t>29. sierpnia 1999</t>
  </si>
  <si>
    <t xml:space="preserve"> 6:2</t>
  </si>
  <si>
    <t xml:space="preserve">4 kolejka </t>
  </si>
  <si>
    <t>5. września 1999</t>
  </si>
  <si>
    <t>12. września 1999</t>
  </si>
  <si>
    <t xml:space="preserve"> 1:4</t>
  </si>
  <si>
    <t>19. września 1999</t>
  </si>
  <si>
    <t xml:space="preserve"> 2:2</t>
  </si>
  <si>
    <t xml:space="preserve"> 3:0 vo.</t>
  </si>
  <si>
    <t xml:space="preserve"> 7:2</t>
  </si>
  <si>
    <t>26. września 1999</t>
  </si>
  <si>
    <t xml:space="preserve"> 0:3 vo.</t>
  </si>
  <si>
    <t>3. października 1999</t>
  </si>
  <si>
    <t>10. października 1999</t>
  </si>
  <si>
    <t>Ogrodnik Gubiny wycofał się z rozgrywek</t>
  </si>
  <si>
    <t>anulowano</t>
  </si>
  <si>
    <t>17. października 1999</t>
  </si>
  <si>
    <t>24. października 1999</t>
  </si>
  <si>
    <t>31. października 1999</t>
  </si>
  <si>
    <t>3:0 vo.</t>
  </si>
  <si>
    <t>7. listopada 1999</t>
  </si>
  <si>
    <t>Błękitni Montowo wycofali się z rozgrywek</t>
  </si>
  <si>
    <t>2. kwietnia 2000</t>
  </si>
  <si>
    <t xml:space="preserve"> 0:7</t>
  </si>
  <si>
    <t>9. kwietnia 2000</t>
  </si>
  <si>
    <t>16. kwietnia 2000</t>
  </si>
  <si>
    <t>30. kwietnia 2000</t>
  </si>
  <si>
    <t>7. maja 2000</t>
  </si>
  <si>
    <t>14. maja 2000</t>
  </si>
  <si>
    <t xml:space="preserve"> 0:6</t>
  </si>
  <si>
    <t>21. maja 2000</t>
  </si>
  <si>
    <t>awansem</t>
  </si>
  <si>
    <t>28. maja 2000</t>
  </si>
  <si>
    <t>4. czerwca 2000</t>
  </si>
  <si>
    <t>11. czerwca 2000</t>
  </si>
  <si>
    <t>14. czerwca 2000</t>
  </si>
  <si>
    <t>21.05.2000</t>
  </si>
  <si>
    <t>18. czerwca 2000</t>
  </si>
  <si>
    <t>25. czerwca 2000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</si>
</sst>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20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3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20" fontId="0" fillId="0" borderId="0" xfId="0" applyNumberFormat="1" applyAlignment="1">
      <alignment/>
    </xf>
    <xf numFmtId="0" fontId="8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9" xfId="0" applyFont="1" applyBorder="1" applyAlignment="1">
      <alignment/>
    </xf>
    <xf numFmtId="0" fontId="0" fillId="2" borderId="12" xfId="0" applyFill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16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/>
    </xf>
    <xf numFmtId="20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5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34"/>
  <sheetViews>
    <sheetView workbookViewId="0" topLeftCell="A1">
      <pane ySplit="14" topLeftCell="BM15" activePane="bottomLeft" state="frozen"/>
      <selection pane="topLeft" activeCell="F1" sqref="F1"/>
      <selection pane="bottomLeft" activeCell="I25" sqref="I25:I26"/>
    </sheetView>
  </sheetViews>
  <sheetFormatPr defaultColWidth="9.140625" defaultRowHeight="12.75"/>
  <cols>
    <col min="1" max="1" width="25.7109375" style="0" customWidth="1"/>
    <col min="20" max="20" width="9.140625" style="24" customWidth="1"/>
    <col min="22" max="22" width="9.7109375" style="0" bestFit="1" customWidth="1"/>
    <col min="23" max="23" width="23.28125" style="0" bestFit="1" customWidth="1"/>
  </cols>
  <sheetData>
    <row r="1" spans="1:39" ht="12.75">
      <c r="A1" s="13" t="s">
        <v>85</v>
      </c>
      <c r="B1" s="2" t="s">
        <v>86</v>
      </c>
      <c r="C1" s="2" t="s">
        <v>87</v>
      </c>
      <c r="D1" s="2" t="s">
        <v>88</v>
      </c>
      <c r="E1" s="2" t="s">
        <v>89</v>
      </c>
      <c r="F1" s="2" t="s">
        <v>90</v>
      </c>
      <c r="G1" s="2" t="s">
        <v>91</v>
      </c>
      <c r="H1" s="2" t="s">
        <v>92</v>
      </c>
      <c r="I1" s="2" t="s">
        <v>93</v>
      </c>
      <c r="J1" s="2" t="s">
        <v>94</v>
      </c>
      <c r="K1" s="2" t="s">
        <v>95</v>
      </c>
      <c r="L1" s="2" t="s">
        <v>26</v>
      </c>
      <c r="M1" s="3" t="s">
        <v>96</v>
      </c>
      <c r="N1" s="31" t="s">
        <v>97</v>
      </c>
      <c r="O1" s="31" t="s">
        <v>1</v>
      </c>
      <c r="P1" s="2" t="s">
        <v>2</v>
      </c>
      <c r="Q1" s="2" t="s">
        <v>3</v>
      </c>
      <c r="R1" s="2" t="s">
        <v>4</v>
      </c>
      <c r="S1" s="2" t="s">
        <v>5</v>
      </c>
      <c r="T1" s="2" t="s">
        <v>6</v>
      </c>
      <c r="U1" s="2" t="s">
        <v>7</v>
      </c>
      <c r="V1" s="3" t="s">
        <v>8</v>
      </c>
      <c r="AA1" t="s">
        <v>86</v>
      </c>
      <c r="AB1" t="s">
        <v>87</v>
      </c>
      <c r="AC1" t="s">
        <v>88</v>
      </c>
      <c r="AD1" t="s">
        <v>89</v>
      </c>
      <c r="AE1" t="s">
        <v>90</v>
      </c>
      <c r="AF1" t="s">
        <v>91</v>
      </c>
      <c r="AG1" t="s">
        <v>92</v>
      </c>
      <c r="AH1" t="s">
        <v>93</v>
      </c>
      <c r="AI1" t="s">
        <v>94</v>
      </c>
      <c r="AJ1" t="s">
        <v>95</v>
      </c>
      <c r="AK1" t="s">
        <v>26</v>
      </c>
      <c r="AL1" t="s">
        <v>96</v>
      </c>
      <c r="AM1" t="s">
        <v>97</v>
      </c>
    </row>
    <row r="2" spans="1:39" ht="12.75">
      <c r="A2" s="17" t="s">
        <v>98</v>
      </c>
      <c r="B2" s="18" t="s">
        <v>0</v>
      </c>
      <c r="C2" s="4">
        <v>3</v>
      </c>
      <c r="D2" s="4">
        <v>2</v>
      </c>
      <c r="E2" s="4">
        <v>2</v>
      </c>
      <c r="F2" s="4">
        <v>1</v>
      </c>
      <c r="G2" s="4">
        <v>0</v>
      </c>
      <c r="H2" s="4"/>
      <c r="I2" s="4">
        <v>1</v>
      </c>
      <c r="J2" s="4">
        <v>4</v>
      </c>
      <c r="K2" s="4">
        <v>0</v>
      </c>
      <c r="L2" s="4">
        <v>2</v>
      </c>
      <c r="M2" s="4">
        <v>3</v>
      </c>
      <c r="N2" s="4"/>
      <c r="O2" s="5">
        <f>COUNT(B2:N2)</f>
        <v>10</v>
      </c>
      <c r="P2" s="4">
        <f>COUNTIF(AA2:AM2,3)</f>
        <v>5</v>
      </c>
      <c r="Q2" s="4">
        <f aca="true" t="shared" si="0" ref="Q2:Q14">COUNTIF(AA2:AM2,1)-(12-O2)</f>
        <v>1</v>
      </c>
      <c r="R2" s="4">
        <f>COUNTIF(AA2:AM2,0)</f>
        <v>4</v>
      </c>
      <c r="S2" s="4">
        <f>SUM(B2:N2)</f>
        <v>18</v>
      </c>
      <c r="T2" s="4">
        <f>SUM(B$2:B$14)</f>
        <v>19</v>
      </c>
      <c r="U2" s="4">
        <f>S2-T2</f>
        <v>-1</v>
      </c>
      <c r="V2" s="6">
        <f aca="true" t="shared" si="1" ref="V2:V14">SUM(AA2:AM2)-(12-O2)</f>
        <v>16</v>
      </c>
      <c r="Z2" t="s">
        <v>86</v>
      </c>
      <c r="AB2">
        <f>IF(C2&gt;=B$3,IF(C2&gt;B$3,3,1),0)</f>
        <v>3</v>
      </c>
      <c r="AC2">
        <f>IF(D2&gt;=B$4,IF(D2&gt;B$4,3,1),0)</f>
        <v>0</v>
      </c>
      <c r="AD2">
        <f>IF(E2&gt;=B$5,IF(E2&gt;B$5,3,1),0)</f>
        <v>3</v>
      </c>
      <c r="AE2">
        <f>IF(F2&gt;=B$6,IF(F2&gt;B$6,3,1),0)</f>
        <v>3</v>
      </c>
      <c r="AF2">
        <f>IF(G2&gt;=B$7,IF(G2&gt;B$7,3,1),0)</f>
        <v>0</v>
      </c>
      <c r="AG2">
        <f>IF(H2&gt;=B$8,IF(H2&gt;B$8,3,1),0)</f>
        <v>1</v>
      </c>
      <c r="AH2">
        <f>IF(I2&gt;=B$9,IF(I2&gt;B$9,3,1),0)</f>
        <v>0</v>
      </c>
      <c r="AI2">
        <f>IF(J2&gt;=B$10,IF(J2&gt;B$10,3,1),0)</f>
        <v>3</v>
      </c>
      <c r="AJ2">
        <f>IF(K2&gt;=B$11,IF(K2&gt;B$11,3,1),0)</f>
        <v>0</v>
      </c>
      <c r="AK2">
        <f>IF(L2&gt;=B$12,IF(L2&gt;B$12,3,1),0)</f>
        <v>3</v>
      </c>
      <c r="AL2">
        <f>IF(M2&gt;=B$13,IF(M2&gt;B$13,3,1),0)</f>
        <v>1</v>
      </c>
      <c r="AM2">
        <f>IF(N2&gt;=B$14,IF(N2&gt;B$14,3,1),0)</f>
        <v>1</v>
      </c>
    </row>
    <row r="3" spans="1:39" ht="12.75">
      <c r="A3" s="14" t="s">
        <v>99</v>
      </c>
      <c r="B3" s="4">
        <v>0</v>
      </c>
      <c r="C3" s="18" t="s">
        <v>0</v>
      </c>
      <c r="D3" s="4">
        <v>1</v>
      </c>
      <c r="E3" s="4">
        <v>4</v>
      </c>
      <c r="F3" s="4">
        <v>7</v>
      </c>
      <c r="G3" s="4">
        <v>0</v>
      </c>
      <c r="H3" s="4"/>
      <c r="I3" s="4">
        <v>2</v>
      </c>
      <c r="J3" s="4">
        <v>3</v>
      </c>
      <c r="K3" s="4">
        <v>4</v>
      </c>
      <c r="L3" s="4">
        <v>1</v>
      </c>
      <c r="M3" s="4">
        <v>0</v>
      </c>
      <c r="N3" s="4"/>
      <c r="O3" s="5">
        <f aca="true" t="shared" si="2" ref="O3:O14">COUNT(B3:N3)</f>
        <v>10</v>
      </c>
      <c r="P3" s="4">
        <f aca="true" t="shared" si="3" ref="P3:P14">COUNTIF(AA3:AM3,3)</f>
        <v>5</v>
      </c>
      <c r="Q3" s="4">
        <f t="shared" si="0"/>
        <v>1</v>
      </c>
      <c r="R3" s="4">
        <f aca="true" t="shared" si="4" ref="R3:R14">COUNTIF(AA3:AM3,0)</f>
        <v>4</v>
      </c>
      <c r="S3" s="4">
        <f aca="true" t="shared" si="5" ref="S3:S14">SUM(B3:N3)</f>
        <v>22</v>
      </c>
      <c r="T3" s="4">
        <f>SUM(C$2:C$14)</f>
        <v>12</v>
      </c>
      <c r="U3" s="4">
        <f aca="true" t="shared" si="6" ref="U3:U14">S3-T3</f>
        <v>10</v>
      </c>
      <c r="V3" s="6">
        <f t="shared" si="1"/>
        <v>16</v>
      </c>
      <c r="Z3" t="s">
        <v>87</v>
      </c>
      <c r="AA3">
        <f>IF(B3&gt;=C$2,IF(B3&gt;C$2,3,1),0)</f>
        <v>0</v>
      </c>
      <c r="AC3">
        <f>IF(D3&gt;=C$4,IF(D3&gt;C$4,3,1),0)</f>
        <v>1</v>
      </c>
      <c r="AD3">
        <f>IF(E3&gt;=C$5,IF(E3&gt;C$5,3,1),0)</f>
        <v>3</v>
      </c>
      <c r="AE3">
        <f>IF(F3&gt;=C$6,IF(F3&gt;C$6,3,1),0)</f>
        <v>3</v>
      </c>
      <c r="AF3">
        <f>IF(G3&gt;=C$7,IF(G3&gt;C$7,3,1),0)</f>
        <v>0</v>
      </c>
      <c r="AG3">
        <f>IF(H3&gt;=C$8,IF(H3&gt;C$8,3,1),0)</f>
        <v>1</v>
      </c>
      <c r="AH3">
        <f>IF(I3&gt;=C$9,IF(I3&gt;C$9,3,1),0)</f>
        <v>0</v>
      </c>
      <c r="AI3">
        <f>IF(J3&gt;=C$10,IF(J3&gt;C$10,3,1),0)</f>
        <v>3</v>
      </c>
      <c r="AJ3">
        <f>IF(K3&gt;=C$11,IF(K3&gt;C$11,3,1),0)</f>
        <v>3</v>
      </c>
      <c r="AK3">
        <f>IF(L3&gt;=C$12,IF(L3&gt;C$12,3,1),0)</f>
        <v>3</v>
      </c>
      <c r="AL3">
        <f>IF(M3&gt;=C$13,IF(M3&gt;C$13,3,1),0)</f>
        <v>0</v>
      </c>
      <c r="AM3">
        <f>IF(N3&gt;=C$14,IF(N3&gt;C$14,3,1),0)</f>
        <v>1</v>
      </c>
    </row>
    <row r="4" spans="1:39" ht="12.75">
      <c r="A4" s="14" t="s">
        <v>100</v>
      </c>
      <c r="B4" s="4">
        <v>6</v>
      </c>
      <c r="C4" s="4">
        <v>1</v>
      </c>
      <c r="D4" s="18" t="s">
        <v>0</v>
      </c>
      <c r="E4" s="4">
        <v>6</v>
      </c>
      <c r="F4" s="4">
        <v>0</v>
      </c>
      <c r="G4" s="4">
        <v>2</v>
      </c>
      <c r="H4" s="4"/>
      <c r="I4" s="4">
        <v>0</v>
      </c>
      <c r="J4" s="4">
        <v>3</v>
      </c>
      <c r="K4" s="4">
        <v>1</v>
      </c>
      <c r="L4" s="4">
        <v>3</v>
      </c>
      <c r="M4" s="4">
        <v>1</v>
      </c>
      <c r="N4" s="4"/>
      <c r="O4" s="5">
        <f t="shared" si="2"/>
        <v>10</v>
      </c>
      <c r="P4" s="4">
        <f t="shared" si="3"/>
        <v>5</v>
      </c>
      <c r="Q4" s="4">
        <f t="shared" si="0"/>
        <v>3</v>
      </c>
      <c r="R4" s="4">
        <f t="shared" si="4"/>
        <v>2</v>
      </c>
      <c r="S4" s="4">
        <f t="shared" si="5"/>
        <v>23</v>
      </c>
      <c r="T4" s="4">
        <f>SUM(D$2:D$14)</f>
        <v>12</v>
      </c>
      <c r="U4" s="4">
        <f t="shared" si="6"/>
        <v>11</v>
      </c>
      <c r="V4" s="6">
        <f t="shared" si="1"/>
        <v>18</v>
      </c>
      <c r="Z4" t="s">
        <v>88</v>
      </c>
      <c r="AA4">
        <f>IF(B4&gt;=D$2,IF(B4&gt;D$2,3,1),0)</f>
        <v>3</v>
      </c>
      <c r="AB4">
        <f>IF(C4&gt;=D$3,IF(C4&gt;D$3,3,1),0)</f>
        <v>1</v>
      </c>
      <c r="AD4">
        <f>IF(E4&gt;=D$5,IF(E4&gt;D$5,3,1),0)</f>
        <v>3</v>
      </c>
      <c r="AE4">
        <f>IF(F4&gt;=D$6,IF(F4&gt;D$6,3,1),0)</f>
        <v>0</v>
      </c>
      <c r="AF4">
        <f>IF(G4&gt;=D$7,IF(G4&gt;D$7,3,1),0)</f>
        <v>1</v>
      </c>
      <c r="AG4">
        <f>IF(H4&gt;=D$8,IF(H4&gt;D$8,3,1),0)</f>
        <v>1</v>
      </c>
      <c r="AH4">
        <f>IF(I4&gt;=D$9,IF(I4&gt;D$9,3,1),0)</f>
        <v>0</v>
      </c>
      <c r="AI4">
        <f>IF(J4&gt;=D$10,IF(J4&gt;D$10,3,1),0)</f>
        <v>3</v>
      </c>
      <c r="AJ4">
        <f>IF(K4&gt;=D$11,IF(K4&gt;D$11,3,1),0)</f>
        <v>3</v>
      </c>
      <c r="AK4">
        <f>IF(L4&gt;=D$12,IF(L4&gt;D$12,3,1),0)</f>
        <v>3</v>
      </c>
      <c r="AL4">
        <f>IF(M4&gt;=D$13,IF(M4&gt;D$13,3,1),0)</f>
        <v>1</v>
      </c>
      <c r="AM4">
        <f>IF(N4&gt;=D$14,IF(N4&gt;D$14,3,1),0)</f>
        <v>1</v>
      </c>
    </row>
    <row r="5" spans="1:39" ht="12.75">
      <c r="A5" s="14" t="s">
        <v>101</v>
      </c>
      <c r="B5" s="4">
        <v>0</v>
      </c>
      <c r="C5" s="4">
        <v>1</v>
      </c>
      <c r="D5" s="4">
        <v>1</v>
      </c>
      <c r="E5" s="18" t="s">
        <v>0</v>
      </c>
      <c r="F5" s="4">
        <v>1</v>
      </c>
      <c r="G5" s="4">
        <v>1</v>
      </c>
      <c r="H5" s="4"/>
      <c r="I5" s="4">
        <v>0</v>
      </c>
      <c r="J5" s="4">
        <v>4</v>
      </c>
      <c r="K5" s="4">
        <v>1</v>
      </c>
      <c r="L5" s="4">
        <v>4</v>
      </c>
      <c r="M5" s="4">
        <v>1</v>
      </c>
      <c r="N5" s="4"/>
      <c r="O5" s="5">
        <f t="shared" si="2"/>
        <v>10</v>
      </c>
      <c r="P5" s="4">
        <f t="shared" si="3"/>
        <v>2</v>
      </c>
      <c r="Q5" s="4">
        <f t="shared" si="0"/>
        <v>2</v>
      </c>
      <c r="R5" s="4">
        <f t="shared" si="4"/>
        <v>6</v>
      </c>
      <c r="S5" s="4">
        <f t="shared" si="5"/>
        <v>14</v>
      </c>
      <c r="T5" s="4">
        <f>SUM(E$2:E$14)</f>
        <v>31</v>
      </c>
      <c r="U5" s="4">
        <f t="shared" si="6"/>
        <v>-17</v>
      </c>
      <c r="V5" s="6">
        <f t="shared" si="1"/>
        <v>8</v>
      </c>
      <c r="Z5" t="s">
        <v>89</v>
      </c>
      <c r="AA5">
        <f>IF(B5&gt;=E$2,IF(B5&gt;E$2,3,1),0)</f>
        <v>0</v>
      </c>
      <c r="AB5">
        <f>IF(C5&gt;=E$3,IF(C5&gt;E$3,3,1),0)</f>
        <v>0</v>
      </c>
      <c r="AC5">
        <f>IF(D5&gt;=E$4,IF(D5&gt;E$4,3,1),0)</f>
        <v>0</v>
      </c>
      <c r="AE5">
        <f>IF(F5&gt;=E$6,IF(F5&gt;E$6,3,1),0)</f>
        <v>1</v>
      </c>
      <c r="AF5">
        <f>IF(G5&gt;=E$7,IF(G5&gt;E$7,3,1),0)</f>
        <v>0</v>
      </c>
      <c r="AG5">
        <f>IF(H5&gt;=E$8,IF(H5&gt;E$8,3,1),0)</f>
        <v>1</v>
      </c>
      <c r="AH5">
        <f>IF(I5&gt;=E$9,IF(I5&gt;E$9,3,1),0)</f>
        <v>0</v>
      </c>
      <c r="AI5">
        <f>IF(J5&gt;=E$10,IF(J5&gt;E$10,3,1),0)</f>
        <v>3</v>
      </c>
      <c r="AJ5">
        <f>IF(K5&gt;=E$11,IF(K5&gt;E$11,3,1),0)</f>
        <v>3</v>
      </c>
      <c r="AK5">
        <f>IF(L5&gt;=E$12,IF(L5&gt;E$12,3,1),0)</f>
        <v>1</v>
      </c>
      <c r="AL5">
        <f>IF(M5&gt;=E$13,IF(M5&gt;E$13,3,1),0)</f>
        <v>0</v>
      </c>
      <c r="AM5">
        <f>IF(N5&gt;=E$14,IF(N5&gt;E$14,3,1),0)</f>
        <v>1</v>
      </c>
    </row>
    <row r="6" spans="1:39" ht="12.75">
      <c r="A6" s="14" t="s">
        <v>102</v>
      </c>
      <c r="B6" s="4">
        <v>0</v>
      </c>
      <c r="C6" s="4">
        <v>2</v>
      </c>
      <c r="D6" s="4">
        <v>1</v>
      </c>
      <c r="E6" s="4">
        <v>1</v>
      </c>
      <c r="F6" s="18" t="s">
        <v>0</v>
      </c>
      <c r="G6" s="4">
        <v>0</v>
      </c>
      <c r="H6" s="4"/>
      <c r="I6" s="4">
        <v>1</v>
      </c>
      <c r="J6" s="4">
        <v>5</v>
      </c>
      <c r="K6" s="4">
        <v>3</v>
      </c>
      <c r="L6" s="4">
        <v>0</v>
      </c>
      <c r="M6" s="4">
        <v>1</v>
      </c>
      <c r="N6" s="4"/>
      <c r="O6" s="5">
        <f t="shared" si="2"/>
        <v>10</v>
      </c>
      <c r="P6" s="4">
        <f t="shared" si="3"/>
        <v>2</v>
      </c>
      <c r="Q6" s="4">
        <f t="shared" si="0"/>
        <v>2</v>
      </c>
      <c r="R6" s="4">
        <f t="shared" si="4"/>
        <v>6</v>
      </c>
      <c r="S6" s="4">
        <f t="shared" si="5"/>
        <v>14</v>
      </c>
      <c r="T6" s="4">
        <f>SUM(F$2:F$14)</f>
        <v>26</v>
      </c>
      <c r="U6" s="4">
        <f t="shared" si="6"/>
        <v>-12</v>
      </c>
      <c r="V6" s="6">
        <f t="shared" si="1"/>
        <v>8</v>
      </c>
      <c r="Z6" t="s">
        <v>90</v>
      </c>
      <c r="AA6">
        <f>IF(B6&gt;=F$2,IF(B6&gt;F$2,3,1),0)</f>
        <v>0</v>
      </c>
      <c r="AB6">
        <f>IF(C6&gt;=F$3,IF(C6&gt;F$3,3,1),0)</f>
        <v>0</v>
      </c>
      <c r="AC6">
        <f>IF(D6&gt;=F$4,IF(D6&gt;F$4,3,1),0)</f>
        <v>3</v>
      </c>
      <c r="AD6">
        <f>IF(E6&gt;=F$5,IF(E6&gt;F$5,3,1),0)</f>
        <v>1</v>
      </c>
      <c r="AF6">
        <f>IF(G6&gt;=F$7,IF(G6&gt;F$7,3,1),0)</f>
        <v>0</v>
      </c>
      <c r="AG6">
        <f>IF(H6&gt;=F$8,IF(H6&gt;F$8,3,1),0)</f>
        <v>1</v>
      </c>
      <c r="AH6">
        <f>IF(I6&gt;=F$9,IF(I6&gt;F$9,3,1),0)</f>
        <v>1</v>
      </c>
      <c r="AI6">
        <f>IF(J6&gt;=F$10,IF(J6&gt;F$10,3,1),0)</f>
        <v>3</v>
      </c>
      <c r="AJ6">
        <f>IF(K6&gt;=F$11,IF(K6&gt;F$11,3,1),0)</f>
        <v>0</v>
      </c>
      <c r="AK6">
        <f>IF(L6&gt;=F$12,IF(L6&gt;F$12,3,1),0)</f>
        <v>0</v>
      </c>
      <c r="AL6">
        <f>IF(M6&gt;=F$13,IF(M6&gt;F$13,3,1),0)</f>
        <v>0</v>
      </c>
      <c r="AM6">
        <f>IF(N6&gt;=F$14,IF(N6&gt;F$14,3,1),0)</f>
        <v>1</v>
      </c>
    </row>
    <row r="7" spans="1:39" ht="12.75">
      <c r="A7" s="14" t="s">
        <v>103</v>
      </c>
      <c r="B7" s="4">
        <v>1</v>
      </c>
      <c r="C7" s="4">
        <v>1</v>
      </c>
      <c r="D7" s="4">
        <v>2</v>
      </c>
      <c r="E7" s="4">
        <v>7</v>
      </c>
      <c r="F7" s="4">
        <v>2</v>
      </c>
      <c r="G7" s="18" t="s">
        <v>0</v>
      </c>
      <c r="H7" s="4"/>
      <c r="I7" s="4">
        <v>1</v>
      </c>
      <c r="J7" s="4">
        <v>9</v>
      </c>
      <c r="K7" s="4">
        <v>2</v>
      </c>
      <c r="L7" s="4">
        <v>5</v>
      </c>
      <c r="M7" s="4">
        <v>0</v>
      </c>
      <c r="N7" s="4"/>
      <c r="O7" s="5">
        <f t="shared" si="2"/>
        <v>10</v>
      </c>
      <c r="P7" s="4">
        <f t="shared" si="3"/>
        <v>6</v>
      </c>
      <c r="Q7" s="4">
        <f t="shared" si="0"/>
        <v>1</v>
      </c>
      <c r="R7" s="4">
        <f t="shared" si="4"/>
        <v>3</v>
      </c>
      <c r="S7" s="4">
        <f t="shared" si="5"/>
        <v>30</v>
      </c>
      <c r="T7" s="4">
        <f>SUM(G$2:G$14)</f>
        <v>10</v>
      </c>
      <c r="U7" s="4">
        <f t="shared" si="6"/>
        <v>20</v>
      </c>
      <c r="V7" s="6">
        <f t="shared" si="1"/>
        <v>19</v>
      </c>
      <c r="Z7" t="s">
        <v>91</v>
      </c>
      <c r="AA7">
        <f>IF(B7&gt;=G$2,IF(B7&gt;G$2,3,1),0)</f>
        <v>3</v>
      </c>
      <c r="AB7">
        <f>IF(C7&gt;=G$3,IF(C7&gt;G$3,3,1),0)</f>
        <v>3</v>
      </c>
      <c r="AC7">
        <f>IF(D7&gt;=G$4,IF(D7&gt;G$4,3,1),0)</f>
        <v>1</v>
      </c>
      <c r="AD7">
        <f>IF(E7&gt;=G$5,IF(E7&gt;G$5,3,1),0)</f>
        <v>3</v>
      </c>
      <c r="AE7">
        <f>IF(F7&gt;=G$6,IF(F7&gt;G$6,3,1),0)</f>
        <v>3</v>
      </c>
      <c r="AG7">
        <f>IF(H7&gt;=G$8,IF(H7&gt;G$8,3,1),0)</f>
        <v>1</v>
      </c>
      <c r="AH7">
        <f>IF(I7&gt;=G$9,IF(I7&gt;G$9,3,1),0)</f>
        <v>0</v>
      </c>
      <c r="AI7">
        <f>IF(J7&gt;=G$10,IF(J7&gt;G$10,3,1),0)</f>
        <v>3</v>
      </c>
      <c r="AJ7">
        <f>IF(K7&gt;=G$11,IF(K7&gt;G$11,3,1),0)</f>
        <v>0</v>
      </c>
      <c r="AK7">
        <f>IF(L7&gt;=G$12,IF(L7&gt;G$12,3,1),0)</f>
        <v>3</v>
      </c>
      <c r="AL7">
        <f>IF(M7&gt;=G$13,IF(M7&gt;G$13,3,1),0)</f>
        <v>0</v>
      </c>
      <c r="AM7">
        <f>IF(N7&gt;=G$14,IF(N7&gt;G$14,3,1),0)</f>
        <v>1</v>
      </c>
    </row>
    <row r="8" spans="1:39" ht="12.75">
      <c r="A8" s="25" t="s">
        <v>104</v>
      </c>
      <c r="B8" s="4"/>
      <c r="C8" s="4"/>
      <c r="D8" s="4"/>
      <c r="E8" s="4"/>
      <c r="F8" s="4"/>
      <c r="G8" s="4"/>
      <c r="H8" s="18" t="s">
        <v>0</v>
      </c>
      <c r="I8" s="4"/>
      <c r="J8" s="4"/>
      <c r="K8" s="4"/>
      <c r="L8" s="4"/>
      <c r="M8" s="4"/>
      <c r="N8" s="4"/>
      <c r="O8" s="5">
        <f t="shared" si="2"/>
        <v>0</v>
      </c>
      <c r="P8" s="4">
        <f t="shared" si="3"/>
        <v>0</v>
      </c>
      <c r="Q8" s="4">
        <f t="shared" si="0"/>
        <v>0</v>
      </c>
      <c r="R8" s="4">
        <f t="shared" si="4"/>
        <v>0</v>
      </c>
      <c r="S8" s="4">
        <f t="shared" si="5"/>
        <v>0</v>
      </c>
      <c r="T8" s="4">
        <f>SUM(H$2:H$14)</f>
        <v>0</v>
      </c>
      <c r="U8" s="4">
        <f t="shared" si="6"/>
        <v>0</v>
      </c>
      <c r="V8" s="6">
        <f t="shared" si="1"/>
        <v>0</v>
      </c>
      <c r="Z8" t="s">
        <v>92</v>
      </c>
      <c r="AA8">
        <f>IF(B8&gt;=H$2,IF(B8&gt;H$2,3,1),0)</f>
        <v>1</v>
      </c>
      <c r="AB8">
        <f>IF(C8&gt;=H$3,IF(C8&gt;H$3,3,1),0)</f>
        <v>1</v>
      </c>
      <c r="AC8">
        <f>IF(D8&gt;=H$4,IF(D8&gt;H$4,3,1),0)</f>
        <v>1</v>
      </c>
      <c r="AD8">
        <f>IF(E8&gt;=H$5,IF(E8&gt;H$5,3,1),0)</f>
        <v>1</v>
      </c>
      <c r="AE8">
        <f>IF(F8&gt;=H$6,IF(F8&gt;H$6,3,1),0)</f>
        <v>1</v>
      </c>
      <c r="AF8">
        <f>IF(G8&gt;=H$7,IF(G8&gt;H$7,3,1),0)</f>
        <v>1</v>
      </c>
      <c r="AH8">
        <f>IF(I8&gt;=H$9,IF(I8&gt;H$9,3,1),0)</f>
        <v>1</v>
      </c>
      <c r="AI8">
        <f>IF(J8&gt;=H$10,IF(J8&gt;H$10,3,1),0)</f>
        <v>1</v>
      </c>
      <c r="AJ8">
        <f>IF(K8&gt;=H$11,IF(K8&gt;H$11,3,1),0)</f>
        <v>1</v>
      </c>
      <c r="AK8">
        <f>IF(L8&gt;=H$12,IF(L8&gt;H$12,3,1),0)</f>
        <v>1</v>
      </c>
      <c r="AL8">
        <f>IF(M8&gt;=H$13,IF(M8&gt;H$13,3,1),0)</f>
        <v>1</v>
      </c>
      <c r="AM8">
        <f>IF(N8&gt;=H$14,IF(N8&gt;H$14,3,1),0)</f>
        <v>1</v>
      </c>
    </row>
    <row r="9" spans="1:39" ht="12.75">
      <c r="A9" s="25" t="s">
        <v>105</v>
      </c>
      <c r="B9" s="4">
        <v>4</v>
      </c>
      <c r="C9" s="4">
        <v>3</v>
      </c>
      <c r="D9" s="4">
        <v>1</v>
      </c>
      <c r="E9" s="4">
        <v>2</v>
      </c>
      <c r="F9" s="4">
        <v>1</v>
      </c>
      <c r="G9" s="4">
        <v>3</v>
      </c>
      <c r="H9" s="4"/>
      <c r="I9" s="18" t="s">
        <v>0</v>
      </c>
      <c r="J9" s="4">
        <v>3</v>
      </c>
      <c r="K9" s="4">
        <v>0</v>
      </c>
      <c r="L9" s="4">
        <v>4</v>
      </c>
      <c r="M9" s="4">
        <v>2</v>
      </c>
      <c r="N9" s="4"/>
      <c r="O9" s="5">
        <f t="shared" si="2"/>
        <v>10</v>
      </c>
      <c r="P9" s="4">
        <f t="shared" si="3"/>
        <v>7</v>
      </c>
      <c r="Q9" s="4">
        <f t="shared" si="0"/>
        <v>3</v>
      </c>
      <c r="R9" s="4">
        <f t="shared" si="4"/>
        <v>0</v>
      </c>
      <c r="S9" s="4">
        <f t="shared" si="5"/>
        <v>23</v>
      </c>
      <c r="T9" s="4">
        <f>SUM(I$2:I$14)</f>
        <v>9</v>
      </c>
      <c r="U9" s="4">
        <f t="shared" si="6"/>
        <v>14</v>
      </c>
      <c r="V9" s="6">
        <f t="shared" si="1"/>
        <v>24</v>
      </c>
      <c r="Z9" t="s">
        <v>93</v>
      </c>
      <c r="AA9">
        <f>IF(B9&gt;=I$2,IF(B9&gt;I$2,3,1),0)</f>
        <v>3</v>
      </c>
      <c r="AB9">
        <f>IF(C9&gt;=I$3,IF(C9&gt;I$3,3,1),0)</f>
        <v>3</v>
      </c>
      <c r="AC9">
        <f>IF(D9&gt;=I$4,IF(D9&gt;I$4,3,1),0)</f>
        <v>3</v>
      </c>
      <c r="AD9">
        <f>IF(E9&gt;=I$5,IF(E9&gt;I$5,3,1),0)</f>
        <v>3</v>
      </c>
      <c r="AE9">
        <f>IF(F9&gt;=I$6,IF(F9&gt;I$6,3,1),0)</f>
        <v>1</v>
      </c>
      <c r="AF9">
        <f>IF(G9&gt;=I$7,IF(G9&gt;I$7,3,1),0)</f>
        <v>3</v>
      </c>
      <c r="AG9">
        <f>IF(H9&gt;=I$8,IF(H9&gt;I$8,3,1),0)</f>
        <v>1</v>
      </c>
      <c r="AI9">
        <f>IF(J9&gt;=I$10,IF(J9&gt;I$10,3,1),0)</f>
        <v>3</v>
      </c>
      <c r="AJ9">
        <f>IF(K9&gt;=I$11,IF(K9&gt;I$11,3,1),0)</f>
        <v>1</v>
      </c>
      <c r="AK9">
        <f>IF(L9&gt;=I$12,IF(L9&gt;I$12,3,1),0)</f>
        <v>3</v>
      </c>
      <c r="AL9">
        <f>IF(M9&gt;=I$13,IF(M9&gt;I$13,3,1),0)</f>
        <v>1</v>
      </c>
      <c r="AM9">
        <f>IF(N9&gt;=I$14,IF(N9&gt;I$14,3,1),0)</f>
        <v>1</v>
      </c>
    </row>
    <row r="10" spans="1:39" ht="12.75">
      <c r="A10" s="14" t="s">
        <v>106</v>
      </c>
      <c r="B10" s="4">
        <v>1</v>
      </c>
      <c r="C10" s="4">
        <v>0</v>
      </c>
      <c r="D10" s="4">
        <v>1</v>
      </c>
      <c r="E10" s="4">
        <v>3</v>
      </c>
      <c r="F10" s="4">
        <v>1</v>
      </c>
      <c r="G10" s="4">
        <v>0</v>
      </c>
      <c r="H10" s="4"/>
      <c r="I10" s="4">
        <v>1</v>
      </c>
      <c r="J10" s="18" t="s">
        <v>0</v>
      </c>
      <c r="K10" s="4">
        <v>0</v>
      </c>
      <c r="L10" s="4">
        <v>2</v>
      </c>
      <c r="M10" s="4">
        <v>3</v>
      </c>
      <c r="N10" s="4"/>
      <c r="O10" s="5">
        <f t="shared" si="2"/>
        <v>10</v>
      </c>
      <c r="P10" s="4">
        <f t="shared" si="3"/>
        <v>1</v>
      </c>
      <c r="Q10" s="4">
        <f t="shared" si="0"/>
        <v>0</v>
      </c>
      <c r="R10" s="4">
        <f t="shared" si="4"/>
        <v>9</v>
      </c>
      <c r="S10" s="4">
        <f t="shared" si="5"/>
        <v>12</v>
      </c>
      <c r="T10" s="4">
        <f>SUM(J$2:J$14)</f>
        <v>38</v>
      </c>
      <c r="U10" s="4">
        <f t="shared" si="6"/>
        <v>-26</v>
      </c>
      <c r="V10" s="6">
        <f t="shared" si="1"/>
        <v>3</v>
      </c>
      <c r="Z10" t="s">
        <v>94</v>
      </c>
      <c r="AA10">
        <f>IF(B10&gt;=J$2,IF(B10&gt;J$2,3,1),0)</f>
        <v>0</v>
      </c>
      <c r="AB10">
        <f>IF(C10&gt;=J$3,IF(C10&gt;J$3,3,1),0)</f>
        <v>0</v>
      </c>
      <c r="AC10">
        <f>IF(D10&gt;=J$4,IF(D10&gt;J$4,3,1),0)</f>
        <v>0</v>
      </c>
      <c r="AD10">
        <f>IF(E10&gt;=J$5,IF(E10&gt;J$5,3,1),0)</f>
        <v>0</v>
      </c>
      <c r="AE10">
        <f>IF(F10&gt;=J$6,IF(F10&gt;J$6,3,1),0)</f>
        <v>0</v>
      </c>
      <c r="AF10">
        <f>IF(G10&gt;=J$7,IF(G10&gt;J$7,3,1),0)</f>
        <v>0</v>
      </c>
      <c r="AG10">
        <f>IF(H10&gt;=J$8,IF(H10&gt;J$8,3,1),0)</f>
        <v>1</v>
      </c>
      <c r="AH10">
        <f>IF(I10&gt;=J$9,IF(I10&gt;J$9,3,1),0)</f>
        <v>0</v>
      </c>
      <c r="AJ10">
        <f>IF(K10&gt;=J$11,IF(K10&gt;J$11,3,1),0)</f>
        <v>0</v>
      </c>
      <c r="AK10">
        <f>IF(L10&gt;=J$12,IF(L10&gt;J$12,3,1),0)</f>
        <v>0</v>
      </c>
      <c r="AL10">
        <f>IF(M10&gt;=J$13,IF(M10&gt;J$13,3,1),0)</f>
        <v>3</v>
      </c>
      <c r="AM10">
        <f>IF(N10&gt;=J$14,IF(N10&gt;J$14,3,1),0)</f>
        <v>1</v>
      </c>
    </row>
    <row r="11" spans="1:39" ht="12.75">
      <c r="A11" s="14" t="s">
        <v>107</v>
      </c>
      <c r="B11" s="4">
        <v>3</v>
      </c>
      <c r="C11" s="4">
        <v>0</v>
      </c>
      <c r="D11" s="4">
        <v>0</v>
      </c>
      <c r="E11" s="4">
        <v>0</v>
      </c>
      <c r="F11" s="4">
        <v>4</v>
      </c>
      <c r="G11" s="4">
        <v>3</v>
      </c>
      <c r="H11" s="4"/>
      <c r="I11" s="4">
        <v>0</v>
      </c>
      <c r="J11" s="4">
        <v>1</v>
      </c>
      <c r="K11" s="18" t="s">
        <v>0</v>
      </c>
      <c r="L11" s="4">
        <v>2</v>
      </c>
      <c r="M11" s="4">
        <v>0</v>
      </c>
      <c r="N11" s="4"/>
      <c r="O11" s="5">
        <f t="shared" si="2"/>
        <v>10</v>
      </c>
      <c r="P11" s="4">
        <f t="shared" si="3"/>
        <v>4</v>
      </c>
      <c r="Q11" s="4">
        <f t="shared" si="0"/>
        <v>2</v>
      </c>
      <c r="R11" s="4">
        <f t="shared" si="4"/>
        <v>4</v>
      </c>
      <c r="S11" s="4">
        <f t="shared" si="5"/>
        <v>13</v>
      </c>
      <c r="T11" s="4">
        <f>SUM(K$2:K$14)</f>
        <v>15</v>
      </c>
      <c r="U11" s="4">
        <f t="shared" si="6"/>
        <v>-2</v>
      </c>
      <c r="V11" s="6">
        <f t="shared" si="1"/>
        <v>14</v>
      </c>
      <c r="Z11" t="s">
        <v>95</v>
      </c>
      <c r="AA11">
        <f>IF(B11&gt;=K$2,IF(B11&gt;K$2,3,1),0)</f>
        <v>3</v>
      </c>
      <c r="AB11">
        <f>IF(C11&gt;=K$3,IF(C11&gt;K$3,3,1),0)</f>
        <v>0</v>
      </c>
      <c r="AC11">
        <f>IF(D11&gt;=K$4,IF(D11&gt;K$4,3,1),0)</f>
        <v>0</v>
      </c>
      <c r="AD11">
        <f>IF(E11&gt;=K$5,IF(E11&gt;K$5,3,1),0)</f>
        <v>0</v>
      </c>
      <c r="AE11">
        <f>IF(F11&gt;=K$6,IF(F11&gt;K$6,3,1),0)</f>
        <v>3</v>
      </c>
      <c r="AF11">
        <f>IF(G11&gt;=K$7,IF(G11&gt;K$7,3,1),0)</f>
        <v>3</v>
      </c>
      <c r="AG11">
        <f>IF(H11&gt;=K$8,IF(H11&gt;K$8,3,1),0)</f>
        <v>1</v>
      </c>
      <c r="AH11">
        <f>IF(I11&gt;=K$9,IF(I11&gt;K$9,3,1),0)</f>
        <v>1</v>
      </c>
      <c r="AI11">
        <f>IF(J11&gt;=K$10,IF(J11&gt;K$10,3,1),0)</f>
        <v>3</v>
      </c>
      <c r="AK11">
        <f>IF(L11&gt;=K$12,IF(L11&gt;K$12,3,1),0)</f>
        <v>0</v>
      </c>
      <c r="AL11">
        <f>IF(M11&gt;=K$13,IF(M11&gt;K$13,3,1),0)</f>
        <v>1</v>
      </c>
      <c r="AM11">
        <f>IF(N11&gt;=K$14,IF(N11&gt;K$14,3,1),0)</f>
        <v>1</v>
      </c>
    </row>
    <row r="12" spans="1:39" ht="12.75">
      <c r="A12" s="14" t="s">
        <v>25</v>
      </c>
      <c r="B12" s="4">
        <v>1</v>
      </c>
      <c r="C12" s="4">
        <v>0</v>
      </c>
      <c r="D12" s="4">
        <v>2</v>
      </c>
      <c r="E12" s="4">
        <v>4</v>
      </c>
      <c r="F12" s="4">
        <v>4</v>
      </c>
      <c r="G12" s="4">
        <v>0</v>
      </c>
      <c r="H12" s="4"/>
      <c r="I12" s="4">
        <v>1</v>
      </c>
      <c r="J12" s="4">
        <v>4</v>
      </c>
      <c r="K12" s="4">
        <v>4</v>
      </c>
      <c r="L12" s="18" t="s">
        <v>0</v>
      </c>
      <c r="M12" s="4">
        <v>3</v>
      </c>
      <c r="N12" s="4"/>
      <c r="O12" s="5">
        <f t="shared" si="2"/>
        <v>10</v>
      </c>
      <c r="P12" s="4">
        <f t="shared" si="3"/>
        <v>3</v>
      </c>
      <c r="Q12" s="4">
        <f t="shared" si="0"/>
        <v>2</v>
      </c>
      <c r="R12" s="4">
        <f t="shared" si="4"/>
        <v>5</v>
      </c>
      <c r="S12" s="4">
        <f t="shared" si="5"/>
        <v>23</v>
      </c>
      <c r="T12" s="4">
        <f>SUM(L$2:L$14)</f>
        <v>26</v>
      </c>
      <c r="U12" s="4">
        <f t="shared" si="6"/>
        <v>-3</v>
      </c>
      <c r="V12" s="6">
        <f t="shared" si="1"/>
        <v>11</v>
      </c>
      <c r="Z12" t="s">
        <v>26</v>
      </c>
      <c r="AA12">
        <f>IF(B12&gt;=L$2,IF(B12&gt;L$2,3,1),0)</f>
        <v>0</v>
      </c>
      <c r="AB12">
        <f>IF(C12&gt;=L$3,IF(C12&gt;L$3,3,1),0)</f>
        <v>0</v>
      </c>
      <c r="AC12">
        <f>IF(D12&gt;=L$4,IF(D12&gt;L$4,3,1),0)</f>
        <v>0</v>
      </c>
      <c r="AD12">
        <f>IF(E12&gt;=L$5,IF(E12&gt;L$5,3,1),0)</f>
        <v>1</v>
      </c>
      <c r="AE12">
        <f>IF(F12&gt;=L$6,IF(F12&gt;L$6,3,1),0)</f>
        <v>3</v>
      </c>
      <c r="AF12">
        <f>IF(G12&gt;=L$7,IF(G12&gt;L$7,3,1),0)</f>
        <v>0</v>
      </c>
      <c r="AG12">
        <f>IF(H12&gt;=L$8,IF(H12&gt;L$8,3,1),0)</f>
        <v>1</v>
      </c>
      <c r="AH12">
        <f>IF(I12&gt;=L$9,IF(I12&gt;L$9,3,1),0)</f>
        <v>0</v>
      </c>
      <c r="AI12">
        <f>IF(J12&gt;=L$10,IF(J12&gt;L$10,3,1),0)</f>
        <v>3</v>
      </c>
      <c r="AJ12">
        <f>IF(K12&gt;=L$11,IF(K12&gt;L$11,3,1),0)</f>
        <v>3</v>
      </c>
      <c r="AL12">
        <f>IF(M12&gt;=L$13,IF(M12&gt;L$13,3,1),0)</f>
        <v>1</v>
      </c>
      <c r="AM12">
        <f>IF(N12&gt;=L$14,IF(N12&gt;L$14,3,1),0)</f>
        <v>1</v>
      </c>
    </row>
    <row r="13" spans="1:39" ht="12.75">
      <c r="A13" s="14" t="s">
        <v>108</v>
      </c>
      <c r="B13" s="4">
        <v>3</v>
      </c>
      <c r="C13" s="4">
        <v>1</v>
      </c>
      <c r="D13" s="4">
        <v>1</v>
      </c>
      <c r="E13" s="4">
        <v>2</v>
      </c>
      <c r="F13" s="4">
        <v>5</v>
      </c>
      <c r="G13" s="4">
        <v>1</v>
      </c>
      <c r="H13" s="4"/>
      <c r="I13" s="4">
        <v>2</v>
      </c>
      <c r="J13" s="4">
        <v>2</v>
      </c>
      <c r="K13" s="4">
        <v>0</v>
      </c>
      <c r="L13" s="4">
        <v>3</v>
      </c>
      <c r="M13" s="18" t="s">
        <v>0</v>
      </c>
      <c r="N13" s="18"/>
      <c r="O13" s="5">
        <f t="shared" si="2"/>
        <v>10</v>
      </c>
      <c r="P13" s="4">
        <f t="shared" si="3"/>
        <v>4</v>
      </c>
      <c r="Q13" s="4">
        <f t="shared" si="0"/>
        <v>5</v>
      </c>
      <c r="R13" s="4">
        <f t="shared" si="4"/>
        <v>1</v>
      </c>
      <c r="S13" s="4">
        <f t="shared" si="5"/>
        <v>20</v>
      </c>
      <c r="T13" s="4">
        <f>SUM(M$2:M$14)</f>
        <v>14</v>
      </c>
      <c r="U13" s="4">
        <f t="shared" si="6"/>
        <v>6</v>
      </c>
      <c r="V13" s="6">
        <f t="shared" si="1"/>
        <v>17</v>
      </c>
      <c r="Z13" t="s">
        <v>96</v>
      </c>
      <c r="AA13">
        <f>IF(B13&gt;=M$2,IF(B13&gt;M$2,3,1),0)</f>
        <v>1</v>
      </c>
      <c r="AB13">
        <f>IF(C13&gt;=M$3,IF(C13&gt;M$3,3,1),0)</f>
        <v>3</v>
      </c>
      <c r="AC13">
        <f>IF(D13&gt;=M$4,IF(D13&gt;M$4,3,1),0)</f>
        <v>1</v>
      </c>
      <c r="AD13">
        <f>IF(E13&gt;=M$5,IF(E13&gt;M$5,3,1),0)</f>
        <v>3</v>
      </c>
      <c r="AE13">
        <f>IF(F13&gt;=M$6,IF(F13&gt;M$6,3,1),0)</f>
        <v>3</v>
      </c>
      <c r="AF13">
        <f>IF(G13&gt;=M$7,IF(G13&gt;M$7,3,1),0)</f>
        <v>3</v>
      </c>
      <c r="AG13">
        <f>IF(H13&gt;=M$8,IF(H13&gt;M$8,3,1),0)</f>
        <v>1</v>
      </c>
      <c r="AH13">
        <f>IF(I13&gt;=M$9,IF(I13&gt;M$9,3,1),0)</f>
        <v>1</v>
      </c>
      <c r="AI13">
        <f>IF(J13&gt;=M$10,IF(J13&gt;M$10,3,1),0)</f>
        <v>0</v>
      </c>
      <c r="AJ13">
        <f>IF(K13&gt;=M$11,IF(K13&gt;M$11,3,1),0)</f>
        <v>1</v>
      </c>
      <c r="AK13">
        <f>IF(L13&gt;=M$12,IF(L13&gt;M$12,3,1),0)</f>
        <v>1</v>
      </c>
      <c r="AM13">
        <f>IF(N13&gt;=M$14,IF(N13&gt;M$14,3,1),0)</f>
        <v>1</v>
      </c>
    </row>
    <row r="14" spans="1:38" ht="12.75">
      <c r="A14" s="15" t="s">
        <v>109</v>
      </c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32" t="s">
        <v>0</v>
      </c>
      <c r="O14" s="7">
        <f t="shared" si="2"/>
        <v>0</v>
      </c>
      <c r="P14" s="8">
        <f t="shared" si="3"/>
        <v>0</v>
      </c>
      <c r="Q14" s="8">
        <f t="shared" si="0"/>
        <v>0</v>
      </c>
      <c r="R14" s="8">
        <f t="shared" si="4"/>
        <v>0</v>
      </c>
      <c r="S14" s="8">
        <f t="shared" si="5"/>
        <v>0</v>
      </c>
      <c r="T14" s="8">
        <f>SUM(N$2:N$14)</f>
        <v>0</v>
      </c>
      <c r="U14" s="8">
        <f t="shared" si="6"/>
        <v>0</v>
      </c>
      <c r="V14" s="9">
        <f t="shared" si="1"/>
        <v>0</v>
      </c>
      <c r="Z14" t="s">
        <v>97</v>
      </c>
      <c r="AA14">
        <f>IF(B14&gt;=N$2,IF(B14&gt;N$2,3,1),0)</f>
        <v>1</v>
      </c>
      <c r="AB14">
        <f>IF(C14&gt;=N$3,IF(C14&gt;N$3,3,1),0)</f>
        <v>1</v>
      </c>
      <c r="AC14">
        <f>IF(D14&gt;=N$4,IF(D14&gt;N$4,3,1),0)</f>
        <v>1</v>
      </c>
      <c r="AD14">
        <f>IF(E14&gt;=N$5,IF(E14&gt;N$5,3,1),0)</f>
        <v>1</v>
      </c>
      <c r="AE14">
        <f>IF(F14&gt;=N$6,IF(F14&gt;N$6,3,1),0)</f>
        <v>1</v>
      </c>
      <c r="AF14">
        <f>IF(G14&gt;=N$7,IF(G14&gt;N$7,3,1),0)</f>
        <v>1</v>
      </c>
      <c r="AG14">
        <f>IF(H14&gt;=N$8,IF(H14&gt;N$8,3,1),0)</f>
        <v>1</v>
      </c>
      <c r="AH14">
        <f>IF(I14&gt;=N$9,IF(I14&gt;N$9,3,1),0)</f>
        <v>1</v>
      </c>
      <c r="AI14">
        <f>IF(J14&gt;=N$10,IF(J14&gt;N$10,3,1),0)</f>
        <v>1</v>
      </c>
      <c r="AJ14">
        <f>IF(K14&gt;=N$11,IF(K14&gt;N$11,3,1),0)</f>
        <v>1</v>
      </c>
      <c r="AK14">
        <f>IF(L14&gt;=N$12,IF(L14&gt;N$12,3,1),0)</f>
        <v>1</v>
      </c>
      <c r="AL14">
        <f>IF(M14&gt;=N$13,IF(M14&gt;N$13,3,1),0)</f>
        <v>1</v>
      </c>
    </row>
    <row r="15" ht="12.75">
      <c r="A15" s="16"/>
    </row>
    <row r="16" spans="1:35" ht="12.75">
      <c r="A16" s="16"/>
      <c r="K16" s="26"/>
      <c r="L16" s="19"/>
      <c r="O16" s="26" t="s">
        <v>9</v>
      </c>
      <c r="P16" s="19" t="s">
        <v>110</v>
      </c>
      <c r="Q16" s="20"/>
      <c r="R16" s="28" t="s">
        <v>17</v>
      </c>
      <c r="S16" s="24"/>
      <c r="T16" s="28"/>
      <c r="X16" s="1" t="s">
        <v>1</v>
      </c>
      <c r="Y16" s="2" t="s">
        <v>2</v>
      </c>
      <c r="Z16" s="2" t="s">
        <v>3</v>
      </c>
      <c r="AA16" s="2" t="s">
        <v>4</v>
      </c>
      <c r="AB16" s="2" t="s">
        <v>5</v>
      </c>
      <c r="AC16" s="2" t="s">
        <v>6</v>
      </c>
      <c r="AD16" s="2" t="s">
        <v>7</v>
      </c>
      <c r="AE16" s="3" t="s">
        <v>8</v>
      </c>
      <c r="AF16" s="33" t="s">
        <v>38</v>
      </c>
      <c r="AG16" s="34" t="s">
        <v>39</v>
      </c>
      <c r="AH16" s="34" t="s">
        <v>40</v>
      </c>
      <c r="AI16" s="35" t="s">
        <v>41</v>
      </c>
    </row>
    <row r="17" spans="1:35" ht="12.75">
      <c r="A17" s="16"/>
      <c r="K17" s="26"/>
      <c r="L17" s="19"/>
      <c r="O17" s="26"/>
      <c r="P17" s="19"/>
      <c r="Q17" s="20"/>
      <c r="R17" s="28"/>
      <c r="S17" s="24"/>
      <c r="V17" s="29" t="s">
        <v>42</v>
      </c>
      <c r="W17" s="36" t="s">
        <v>103</v>
      </c>
      <c r="X17" s="37">
        <v>1</v>
      </c>
      <c r="Y17" s="11">
        <v>1</v>
      </c>
      <c r="Z17" s="11">
        <v>0</v>
      </c>
      <c r="AA17" s="11">
        <v>0</v>
      </c>
      <c r="AB17" s="37">
        <v>9</v>
      </c>
      <c r="AC17" s="37">
        <v>0</v>
      </c>
      <c r="AD17" s="11">
        <v>9</v>
      </c>
      <c r="AE17" s="37">
        <v>3</v>
      </c>
      <c r="AF17" s="10"/>
      <c r="AG17" s="11"/>
      <c r="AH17" s="11"/>
      <c r="AI17" s="12"/>
    </row>
    <row r="18" spans="1:35" ht="12.75">
      <c r="A18" s="16"/>
      <c r="O18" s="26">
        <v>1</v>
      </c>
      <c r="P18" s="48" t="s">
        <v>86</v>
      </c>
      <c r="Q18" s="20" t="s">
        <v>111</v>
      </c>
      <c r="R18" s="22" t="s">
        <v>0</v>
      </c>
      <c r="S18" s="24" t="s">
        <v>0</v>
      </c>
      <c r="V18" s="29" t="s">
        <v>43</v>
      </c>
      <c r="W18" s="38" t="s">
        <v>99</v>
      </c>
      <c r="X18" s="37">
        <v>1</v>
      </c>
      <c r="Y18" s="4">
        <v>1</v>
      </c>
      <c r="Z18" s="4">
        <v>0</v>
      </c>
      <c r="AA18" s="4">
        <v>0</v>
      </c>
      <c r="AB18" s="37">
        <v>6</v>
      </c>
      <c r="AC18" s="37">
        <v>4</v>
      </c>
      <c r="AD18" s="4">
        <v>2</v>
      </c>
      <c r="AE18" s="37">
        <v>3</v>
      </c>
      <c r="AF18" s="5"/>
      <c r="AG18" s="4"/>
      <c r="AH18" s="4"/>
      <c r="AI18" s="6"/>
    </row>
    <row r="19" spans="1:35" ht="12.75">
      <c r="A19" s="16"/>
      <c r="O19" s="26">
        <v>2</v>
      </c>
      <c r="P19" s="48" t="s">
        <v>87</v>
      </c>
      <c r="Q19" s="48" t="s">
        <v>97</v>
      </c>
      <c r="R19" s="22">
        <v>0.4583333333333333</v>
      </c>
      <c r="S19" s="24" t="s">
        <v>112</v>
      </c>
      <c r="V19" s="29" t="s">
        <v>44</v>
      </c>
      <c r="W19" s="38" t="s">
        <v>107</v>
      </c>
      <c r="X19" s="37">
        <v>1</v>
      </c>
      <c r="Y19" s="4">
        <v>1</v>
      </c>
      <c r="Z19" s="4">
        <v>0</v>
      </c>
      <c r="AA19" s="4">
        <v>0</v>
      </c>
      <c r="AB19" s="37">
        <v>4</v>
      </c>
      <c r="AC19" s="37">
        <v>3</v>
      </c>
      <c r="AD19" s="4">
        <v>1</v>
      </c>
      <c r="AE19" s="37">
        <v>3</v>
      </c>
      <c r="AF19" s="5"/>
      <c r="AG19" s="4"/>
      <c r="AH19" s="4"/>
      <c r="AI19" s="6"/>
    </row>
    <row r="20" spans="1:35" ht="12.75">
      <c r="A20" s="16"/>
      <c r="B20" s="1" t="s">
        <v>1</v>
      </c>
      <c r="C20" s="2" t="s">
        <v>2</v>
      </c>
      <c r="D20" s="2" t="s">
        <v>3</v>
      </c>
      <c r="E20" s="2" t="s">
        <v>4</v>
      </c>
      <c r="F20" s="2" t="s">
        <v>5</v>
      </c>
      <c r="G20" s="2" t="s">
        <v>6</v>
      </c>
      <c r="H20" s="2" t="s">
        <v>7</v>
      </c>
      <c r="I20" s="3" t="s">
        <v>8</v>
      </c>
      <c r="O20" s="26">
        <v>3</v>
      </c>
      <c r="P20" s="48" t="s">
        <v>88</v>
      </c>
      <c r="Q20" s="48" t="s">
        <v>96</v>
      </c>
      <c r="R20" s="22">
        <v>0.4583333333333333</v>
      </c>
      <c r="S20" s="45" t="s">
        <v>61</v>
      </c>
      <c r="V20" s="29" t="s">
        <v>44</v>
      </c>
      <c r="W20" s="38" t="s">
        <v>105</v>
      </c>
      <c r="X20" s="37">
        <v>1</v>
      </c>
      <c r="Y20" s="4">
        <v>1</v>
      </c>
      <c r="Z20" s="4">
        <v>0</v>
      </c>
      <c r="AA20" s="4">
        <v>0</v>
      </c>
      <c r="AB20" s="37">
        <v>4</v>
      </c>
      <c r="AC20" s="37">
        <v>3</v>
      </c>
      <c r="AD20" s="4">
        <v>1</v>
      </c>
      <c r="AE20" s="37">
        <v>3</v>
      </c>
      <c r="AF20" s="5"/>
      <c r="AG20" s="4"/>
      <c r="AH20" s="4"/>
      <c r="AI20" s="6"/>
    </row>
    <row r="21" spans="1:35" ht="12.75">
      <c r="A21" s="64" t="s">
        <v>105</v>
      </c>
      <c r="B21" s="10">
        <f>$O$9</f>
        <v>10</v>
      </c>
      <c r="C21" s="11">
        <f>$P$9</f>
        <v>7</v>
      </c>
      <c r="D21" s="11">
        <f>$Q$9</f>
        <v>3</v>
      </c>
      <c r="E21" s="11">
        <f>$R$9</f>
        <v>0</v>
      </c>
      <c r="F21" s="11">
        <f>$S$9</f>
        <v>23</v>
      </c>
      <c r="G21" s="11">
        <f>$T$9</f>
        <v>9</v>
      </c>
      <c r="H21" s="11">
        <f>$U$9</f>
        <v>14</v>
      </c>
      <c r="I21" s="12">
        <f>$V$9</f>
        <v>24</v>
      </c>
      <c r="J21">
        <v>9</v>
      </c>
      <c r="K21" s="26"/>
      <c r="L21" s="19"/>
      <c r="O21" s="26">
        <v>4</v>
      </c>
      <c r="P21" s="48" t="s">
        <v>89</v>
      </c>
      <c r="Q21" s="48" t="s">
        <v>26</v>
      </c>
      <c r="R21" s="22">
        <v>0.4583333333333333</v>
      </c>
      <c r="S21" s="24" t="s">
        <v>113</v>
      </c>
      <c r="V21" s="29" t="s">
        <v>46</v>
      </c>
      <c r="W21" s="38" t="s">
        <v>101</v>
      </c>
      <c r="X21" s="37">
        <v>1</v>
      </c>
      <c r="Y21" s="4">
        <v>0</v>
      </c>
      <c r="Z21" s="4">
        <v>1</v>
      </c>
      <c r="AA21" s="4">
        <v>0</v>
      </c>
      <c r="AB21" s="37">
        <v>4</v>
      </c>
      <c r="AC21" s="37">
        <v>4</v>
      </c>
      <c r="AD21" s="4">
        <v>0</v>
      </c>
      <c r="AE21" s="37">
        <v>1</v>
      </c>
      <c r="AF21" s="5"/>
      <c r="AG21" s="4"/>
      <c r="AH21" s="4"/>
      <c r="AI21" s="6"/>
    </row>
    <row r="22" spans="1:35" ht="12.75">
      <c r="A22" s="14" t="s">
        <v>103</v>
      </c>
      <c r="B22" s="5">
        <f>$O$7</f>
        <v>10</v>
      </c>
      <c r="C22" s="4">
        <f>$P$7</f>
        <v>6</v>
      </c>
      <c r="D22" s="4">
        <f>$Q$7</f>
        <v>1</v>
      </c>
      <c r="E22" s="4">
        <f>$R$7</f>
        <v>3</v>
      </c>
      <c r="F22" s="4">
        <f>$S$7</f>
        <v>30</v>
      </c>
      <c r="G22" s="4">
        <f>$T$7</f>
        <v>10</v>
      </c>
      <c r="H22" s="4">
        <f>$U$7</f>
        <v>20</v>
      </c>
      <c r="I22" s="6">
        <f>$V$7</f>
        <v>19</v>
      </c>
      <c r="J22">
        <v>7</v>
      </c>
      <c r="K22" s="26"/>
      <c r="L22" s="19"/>
      <c r="O22" s="26">
        <v>5</v>
      </c>
      <c r="P22" s="48" t="s">
        <v>90</v>
      </c>
      <c r="Q22" s="48" t="s">
        <v>95</v>
      </c>
      <c r="R22" s="22">
        <v>0.4583333333333333</v>
      </c>
      <c r="S22" s="24" t="s">
        <v>62</v>
      </c>
      <c r="V22" s="29" t="s">
        <v>46</v>
      </c>
      <c r="W22" s="38" t="s">
        <v>25</v>
      </c>
      <c r="X22" s="37">
        <v>1</v>
      </c>
      <c r="Y22" s="4">
        <v>0</v>
      </c>
      <c r="Z22" s="4">
        <v>1</v>
      </c>
      <c r="AA22" s="4">
        <v>0</v>
      </c>
      <c r="AB22" s="37">
        <v>4</v>
      </c>
      <c r="AC22" s="37">
        <v>4</v>
      </c>
      <c r="AD22" s="4">
        <v>0</v>
      </c>
      <c r="AE22" s="37">
        <v>1</v>
      </c>
      <c r="AF22" s="5"/>
      <c r="AG22" s="4"/>
      <c r="AH22" s="4"/>
      <c r="AI22" s="6"/>
    </row>
    <row r="23" spans="1:35" ht="12.75">
      <c r="A23" s="14" t="s">
        <v>100</v>
      </c>
      <c r="B23" s="5">
        <f>$O$4</f>
        <v>10</v>
      </c>
      <c r="C23" s="4">
        <f>$P$4</f>
        <v>5</v>
      </c>
      <c r="D23" s="4">
        <f>$Q$4</f>
        <v>3</v>
      </c>
      <c r="E23" s="4">
        <f>$R$4</f>
        <v>2</v>
      </c>
      <c r="F23" s="4">
        <f>$S$4</f>
        <v>23</v>
      </c>
      <c r="G23" s="4">
        <f>$T$4</f>
        <v>12</v>
      </c>
      <c r="H23" s="4">
        <f>$U$4</f>
        <v>11</v>
      </c>
      <c r="I23" s="6">
        <f>$V$4</f>
        <v>18</v>
      </c>
      <c r="J23">
        <v>4</v>
      </c>
      <c r="K23" s="26"/>
      <c r="L23" s="19"/>
      <c r="O23" s="26">
        <v>6</v>
      </c>
      <c r="P23" s="48" t="s">
        <v>91</v>
      </c>
      <c r="Q23" s="48" t="s">
        <v>94</v>
      </c>
      <c r="R23" s="22">
        <v>0.458333333333333</v>
      </c>
      <c r="S23" s="24" t="s">
        <v>114</v>
      </c>
      <c r="V23" s="29" t="s">
        <v>47</v>
      </c>
      <c r="W23" s="38" t="s">
        <v>100</v>
      </c>
      <c r="X23" s="37">
        <v>1</v>
      </c>
      <c r="Y23" s="4">
        <v>0</v>
      </c>
      <c r="Z23" s="4">
        <v>1</v>
      </c>
      <c r="AA23" s="4">
        <v>0</v>
      </c>
      <c r="AB23" s="37">
        <v>1</v>
      </c>
      <c r="AC23" s="37">
        <v>1</v>
      </c>
      <c r="AD23" s="4">
        <v>0</v>
      </c>
      <c r="AE23" s="37">
        <v>1</v>
      </c>
      <c r="AF23" s="5"/>
      <c r="AG23" s="4"/>
      <c r="AH23" s="4"/>
      <c r="AI23" s="6"/>
    </row>
    <row r="24" spans="1:35" ht="12.75">
      <c r="A24" s="14" t="s">
        <v>108</v>
      </c>
      <c r="B24" s="5">
        <f>$O$13</f>
        <v>10</v>
      </c>
      <c r="C24" s="4">
        <f>$P$13</f>
        <v>4</v>
      </c>
      <c r="D24" s="4">
        <f>$Q$13</f>
        <v>5</v>
      </c>
      <c r="E24" s="4">
        <f>$R$13</f>
        <v>1</v>
      </c>
      <c r="F24" s="4">
        <f>$S$13</f>
        <v>20</v>
      </c>
      <c r="G24" s="4">
        <f>$T$13</f>
        <v>14</v>
      </c>
      <c r="H24" s="4">
        <f>$U$13</f>
        <v>6</v>
      </c>
      <c r="I24" s="6">
        <f>$V$13</f>
        <v>17</v>
      </c>
      <c r="J24">
        <v>13</v>
      </c>
      <c r="K24" s="26"/>
      <c r="L24" s="19"/>
      <c r="O24" s="26">
        <v>7</v>
      </c>
      <c r="P24" s="48" t="s">
        <v>92</v>
      </c>
      <c r="Q24" s="48" t="s">
        <v>93</v>
      </c>
      <c r="R24" s="22">
        <v>0.458333333333333</v>
      </c>
      <c r="S24" s="24" t="s">
        <v>62</v>
      </c>
      <c r="V24" s="29" t="s">
        <v>47</v>
      </c>
      <c r="W24" s="38" t="s">
        <v>108</v>
      </c>
      <c r="X24" s="37">
        <v>1</v>
      </c>
      <c r="Y24" s="4">
        <v>0</v>
      </c>
      <c r="Z24" s="4">
        <v>1</v>
      </c>
      <c r="AA24" s="4">
        <v>0</v>
      </c>
      <c r="AB24" s="37">
        <v>1</v>
      </c>
      <c r="AC24" s="37">
        <v>1</v>
      </c>
      <c r="AD24" s="4">
        <v>0</v>
      </c>
      <c r="AE24" s="37">
        <v>1</v>
      </c>
      <c r="AF24" s="5"/>
      <c r="AG24" s="4"/>
      <c r="AH24" s="4"/>
      <c r="AI24" s="6"/>
    </row>
    <row r="25" spans="1:35" ht="12.75">
      <c r="A25" s="14" t="s">
        <v>99</v>
      </c>
      <c r="B25" s="5">
        <f>$O$3</f>
        <v>10</v>
      </c>
      <c r="C25" s="4">
        <f>$P$3</f>
        <v>5</v>
      </c>
      <c r="D25" s="4">
        <f>$Q$3</f>
        <v>1</v>
      </c>
      <c r="E25" s="4">
        <f>$R$3</f>
        <v>4</v>
      </c>
      <c r="F25" s="4">
        <f>$S$3</f>
        <v>22</v>
      </c>
      <c r="G25" s="4">
        <f>$T$3</f>
        <v>12</v>
      </c>
      <c r="H25" s="4">
        <f>$U$3</f>
        <v>10</v>
      </c>
      <c r="I25" s="6">
        <f>$V$3</f>
        <v>16</v>
      </c>
      <c r="J25">
        <v>3</v>
      </c>
      <c r="K25" s="26"/>
      <c r="L25" s="19"/>
      <c r="O25" s="26"/>
      <c r="P25" s="26"/>
      <c r="R25" s="22"/>
      <c r="S25" s="24"/>
      <c r="V25" s="29" t="s">
        <v>49</v>
      </c>
      <c r="W25" s="38" t="s">
        <v>98</v>
      </c>
      <c r="X25" s="37">
        <v>0</v>
      </c>
      <c r="Y25" s="4">
        <v>0</v>
      </c>
      <c r="Z25" s="4">
        <v>0</v>
      </c>
      <c r="AA25" s="4">
        <v>0</v>
      </c>
      <c r="AB25" s="37">
        <v>0</v>
      </c>
      <c r="AC25" s="37">
        <v>0</v>
      </c>
      <c r="AD25" s="4">
        <v>0</v>
      </c>
      <c r="AE25" s="37">
        <v>0</v>
      </c>
      <c r="AF25" s="5"/>
      <c r="AG25" s="4"/>
      <c r="AH25" s="4"/>
      <c r="AI25" s="6"/>
    </row>
    <row r="26" spans="1:35" ht="12.75">
      <c r="A26" s="14" t="s">
        <v>98</v>
      </c>
      <c r="B26" s="5">
        <f>$O$2</f>
        <v>10</v>
      </c>
      <c r="C26" s="4">
        <f>$P$2</f>
        <v>5</v>
      </c>
      <c r="D26" s="4">
        <f>$Q$2</f>
        <v>1</v>
      </c>
      <c r="E26" s="4">
        <f>$R$2</f>
        <v>4</v>
      </c>
      <c r="F26" s="4">
        <f>$S$2</f>
        <v>18</v>
      </c>
      <c r="G26" s="4">
        <f>$T$2</f>
        <v>19</v>
      </c>
      <c r="H26" s="4">
        <f>$U$2</f>
        <v>-1</v>
      </c>
      <c r="I26" s="6">
        <f>$V$2</f>
        <v>16</v>
      </c>
      <c r="J26">
        <v>2</v>
      </c>
      <c r="K26" s="26"/>
      <c r="L26" s="19"/>
      <c r="O26" s="26"/>
      <c r="P26" s="26"/>
      <c r="R26" s="22"/>
      <c r="S26" s="24"/>
      <c r="V26" s="29" t="s">
        <v>50</v>
      </c>
      <c r="W26" s="38" t="s">
        <v>104</v>
      </c>
      <c r="X26" s="37">
        <v>1</v>
      </c>
      <c r="Y26" s="4">
        <v>0</v>
      </c>
      <c r="Z26" s="4">
        <v>0</v>
      </c>
      <c r="AA26" s="4">
        <v>1</v>
      </c>
      <c r="AB26" s="37">
        <v>3</v>
      </c>
      <c r="AC26" s="37">
        <v>4</v>
      </c>
      <c r="AD26" s="4">
        <v>-1</v>
      </c>
      <c r="AE26" s="37">
        <v>0</v>
      </c>
      <c r="AF26" s="5"/>
      <c r="AG26" s="4"/>
      <c r="AH26" s="4"/>
      <c r="AI26" s="6"/>
    </row>
    <row r="27" spans="1:35" ht="12.75">
      <c r="A27" s="14" t="s">
        <v>107</v>
      </c>
      <c r="B27" s="5">
        <f>$O$11</f>
        <v>10</v>
      </c>
      <c r="C27" s="4">
        <f>$P$11</f>
        <v>4</v>
      </c>
      <c r="D27" s="4">
        <f>$Q$11</f>
        <v>2</v>
      </c>
      <c r="E27" s="4">
        <f>$R$11</f>
        <v>4</v>
      </c>
      <c r="F27" s="4">
        <f>$S$11</f>
        <v>13</v>
      </c>
      <c r="G27" s="4">
        <f>$T$11</f>
        <v>15</v>
      </c>
      <c r="H27" s="4">
        <f>$U$11</f>
        <v>-2</v>
      </c>
      <c r="I27" s="6">
        <f>$V$11</f>
        <v>14</v>
      </c>
      <c r="J27">
        <v>11</v>
      </c>
      <c r="K27" s="26"/>
      <c r="L27" s="19"/>
      <c r="O27" s="26"/>
      <c r="P27" s="26"/>
      <c r="R27" s="22"/>
      <c r="S27" s="24"/>
      <c r="V27" s="29" t="s">
        <v>50</v>
      </c>
      <c r="W27" s="38" t="s">
        <v>102</v>
      </c>
      <c r="X27" s="37">
        <v>1</v>
      </c>
      <c r="Y27" s="4">
        <v>0</v>
      </c>
      <c r="Z27" s="4">
        <v>0</v>
      </c>
      <c r="AA27" s="4">
        <v>1</v>
      </c>
      <c r="AB27" s="37">
        <v>3</v>
      </c>
      <c r="AC27" s="37">
        <v>4</v>
      </c>
      <c r="AD27" s="4">
        <v>-1</v>
      </c>
      <c r="AE27" s="37">
        <v>0</v>
      </c>
      <c r="AF27" s="4"/>
      <c r="AG27" s="4"/>
      <c r="AH27" s="4"/>
      <c r="AI27" s="6"/>
    </row>
    <row r="28" spans="1:35" ht="12.75">
      <c r="A28" s="14" t="s">
        <v>25</v>
      </c>
      <c r="B28" s="5">
        <f>$O$12</f>
        <v>10</v>
      </c>
      <c r="C28" s="4">
        <f>$P$12</f>
        <v>3</v>
      </c>
      <c r="D28" s="4">
        <f>$Q$12</f>
        <v>2</v>
      </c>
      <c r="E28" s="4">
        <f>$R$12</f>
        <v>5</v>
      </c>
      <c r="F28" s="4">
        <f>$S$12</f>
        <v>23</v>
      </c>
      <c r="G28" s="4">
        <f>$T$12</f>
        <v>26</v>
      </c>
      <c r="H28" s="4">
        <f>$U$12</f>
        <v>-3</v>
      </c>
      <c r="I28" s="6">
        <f>$V$12</f>
        <v>11</v>
      </c>
      <c r="J28">
        <v>12</v>
      </c>
      <c r="K28" s="26"/>
      <c r="L28" s="19"/>
      <c r="O28" s="26"/>
      <c r="P28" s="26"/>
      <c r="R28" s="27"/>
      <c r="S28" s="24"/>
      <c r="V28" s="29" t="s">
        <v>53</v>
      </c>
      <c r="W28" s="38" t="s">
        <v>109</v>
      </c>
      <c r="X28" s="37">
        <v>1</v>
      </c>
      <c r="Y28" s="50">
        <v>0</v>
      </c>
      <c r="Z28" s="50">
        <v>0</v>
      </c>
      <c r="AA28" s="50">
        <v>1</v>
      </c>
      <c r="AB28" s="37">
        <v>4</v>
      </c>
      <c r="AC28" s="37">
        <v>6</v>
      </c>
      <c r="AD28" s="4">
        <v>-2</v>
      </c>
      <c r="AE28" s="37">
        <v>0</v>
      </c>
      <c r="AF28" s="4"/>
      <c r="AG28" s="4"/>
      <c r="AH28" s="4"/>
      <c r="AI28" s="6"/>
    </row>
    <row r="29" spans="1:35" ht="12.75">
      <c r="A29" s="14" t="s">
        <v>102</v>
      </c>
      <c r="B29" s="5">
        <f>$O$6</f>
        <v>10</v>
      </c>
      <c r="C29" s="4">
        <f>$P$6</f>
        <v>2</v>
      </c>
      <c r="D29" s="4">
        <f>$Q$6</f>
        <v>2</v>
      </c>
      <c r="E29" s="4">
        <f>$R$6</f>
        <v>6</v>
      </c>
      <c r="F29" s="4">
        <f>$S$6</f>
        <v>14</v>
      </c>
      <c r="G29" s="4">
        <f>$T$6</f>
        <v>26</v>
      </c>
      <c r="H29" s="4">
        <f>$U$6</f>
        <v>-12</v>
      </c>
      <c r="I29" s="6">
        <f>$V$6</f>
        <v>8</v>
      </c>
      <c r="J29">
        <v>6</v>
      </c>
      <c r="O29" s="26"/>
      <c r="P29" s="26"/>
      <c r="V29" s="29" t="s">
        <v>54</v>
      </c>
      <c r="W29" s="51" t="s">
        <v>106</v>
      </c>
      <c r="X29" s="37">
        <v>1</v>
      </c>
      <c r="Y29" s="52">
        <v>0</v>
      </c>
      <c r="Z29" s="52">
        <v>0</v>
      </c>
      <c r="AA29" s="52">
        <v>1</v>
      </c>
      <c r="AB29" s="37">
        <v>0</v>
      </c>
      <c r="AC29" s="37">
        <v>9</v>
      </c>
      <c r="AD29" s="53">
        <v>-9</v>
      </c>
      <c r="AE29" s="37">
        <v>0</v>
      </c>
      <c r="AF29" s="54"/>
      <c r="AG29" s="54"/>
      <c r="AH29" s="54"/>
      <c r="AI29" s="55"/>
    </row>
    <row r="30" spans="1:22" ht="12.75">
      <c r="A30" s="14" t="s">
        <v>101</v>
      </c>
      <c r="B30" s="5">
        <f>$O$5</f>
        <v>10</v>
      </c>
      <c r="C30" s="4">
        <f>$P$5</f>
        <v>2</v>
      </c>
      <c r="D30" s="4">
        <f>$Q$5</f>
        <v>2</v>
      </c>
      <c r="E30" s="4">
        <f>$R$5</f>
        <v>6</v>
      </c>
      <c r="F30" s="4">
        <f>$S$5</f>
        <v>14</v>
      </c>
      <c r="G30" s="4">
        <f>$T$5</f>
        <v>31</v>
      </c>
      <c r="H30" s="4">
        <f>$U$5</f>
        <v>-17</v>
      </c>
      <c r="I30" s="6">
        <f>$V$5</f>
        <v>8</v>
      </c>
      <c r="J30">
        <v>5</v>
      </c>
      <c r="O30" s="26"/>
      <c r="P30" s="26"/>
      <c r="V30" s="29"/>
    </row>
    <row r="31" spans="1:35" ht="12.75">
      <c r="A31" s="14" t="s">
        <v>106</v>
      </c>
      <c r="B31" s="5">
        <f>$O$10</f>
        <v>10</v>
      </c>
      <c r="C31" s="4">
        <f>$P$10</f>
        <v>1</v>
      </c>
      <c r="D31" s="4">
        <f>$Q$10</f>
        <v>0</v>
      </c>
      <c r="E31" s="4">
        <f>$R$10</f>
        <v>9</v>
      </c>
      <c r="F31" s="4">
        <f>$S$10</f>
        <v>12</v>
      </c>
      <c r="G31" s="4">
        <f>$T$10</f>
        <v>38</v>
      </c>
      <c r="H31" s="4">
        <f>$U$10</f>
        <v>-26</v>
      </c>
      <c r="I31" s="6">
        <f>$V$10</f>
        <v>3</v>
      </c>
      <c r="J31">
        <v>10</v>
      </c>
      <c r="O31" s="26" t="s">
        <v>28</v>
      </c>
      <c r="P31" s="19" t="s">
        <v>115</v>
      </c>
      <c r="Q31" s="20"/>
      <c r="R31" s="28" t="s">
        <v>37</v>
      </c>
      <c r="S31" s="24"/>
      <c r="T31" s="28"/>
      <c r="X31" s="1" t="s">
        <v>1</v>
      </c>
      <c r="Y31" s="2" t="s">
        <v>2</v>
      </c>
      <c r="Z31" s="2" t="s">
        <v>3</v>
      </c>
      <c r="AA31" s="2" t="s">
        <v>4</v>
      </c>
      <c r="AB31" s="2" t="s">
        <v>5</v>
      </c>
      <c r="AC31" s="2" t="s">
        <v>6</v>
      </c>
      <c r="AD31" s="2" t="s">
        <v>7</v>
      </c>
      <c r="AE31" s="3" t="s">
        <v>8</v>
      </c>
      <c r="AF31" s="33" t="s">
        <v>38</v>
      </c>
      <c r="AG31" s="34" t="s">
        <v>39</v>
      </c>
      <c r="AH31" s="34" t="s">
        <v>40</v>
      </c>
      <c r="AI31" s="35" t="s">
        <v>41</v>
      </c>
    </row>
    <row r="32" spans="1:35" ht="12.75">
      <c r="A32" s="25" t="s">
        <v>104</v>
      </c>
      <c r="B32" s="5">
        <f>$O$8</f>
        <v>0</v>
      </c>
      <c r="C32" s="4">
        <f>$P$8</f>
        <v>0</v>
      </c>
      <c r="D32" s="4">
        <f>$Q$8</f>
        <v>0</v>
      </c>
      <c r="E32" s="4">
        <f>$R$8</f>
        <v>0</v>
      </c>
      <c r="F32" s="4">
        <f>$S$8</f>
        <v>0</v>
      </c>
      <c r="G32" s="4">
        <f>$T$8</f>
        <v>0</v>
      </c>
      <c r="H32" s="4">
        <f>$U$8</f>
        <v>0</v>
      </c>
      <c r="I32" s="6">
        <f>$V$8</f>
        <v>0</v>
      </c>
      <c r="J32">
        <v>8</v>
      </c>
      <c r="O32" s="26"/>
      <c r="P32" s="20"/>
      <c r="Q32" s="20"/>
      <c r="R32" s="28"/>
      <c r="S32" s="24"/>
      <c r="V32" s="29" t="s">
        <v>42</v>
      </c>
      <c r="W32" s="36" t="s">
        <v>107</v>
      </c>
      <c r="X32" s="37">
        <v>2</v>
      </c>
      <c r="Y32" s="11">
        <v>2</v>
      </c>
      <c r="Z32" s="11">
        <v>0</v>
      </c>
      <c r="AA32" s="11">
        <v>0</v>
      </c>
      <c r="AB32" s="37">
        <v>7</v>
      </c>
      <c r="AC32" s="37">
        <v>5</v>
      </c>
      <c r="AD32" s="11">
        <v>2</v>
      </c>
      <c r="AE32" s="37">
        <v>6</v>
      </c>
      <c r="AF32" s="10"/>
      <c r="AG32" s="11"/>
      <c r="AH32" s="11"/>
      <c r="AI32" s="12"/>
    </row>
    <row r="33" spans="1:35" ht="12.75">
      <c r="A33" s="15" t="s">
        <v>109</v>
      </c>
      <c r="B33" s="7">
        <f>$O$14</f>
        <v>0</v>
      </c>
      <c r="C33" s="8">
        <f>$P$14</f>
        <v>0</v>
      </c>
      <c r="D33" s="8">
        <f>$Q$14</f>
        <v>0</v>
      </c>
      <c r="E33" s="8">
        <f>$R$14</f>
        <v>0</v>
      </c>
      <c r="F33" s="8">
        <f>$S$14</f>
        <v>0</v>
      </c>
      <c r="G33" s="8">
        <f>$T$14</f>
        <v>0</v>
      </c>
      <c r="H33" s="8">
        <f>$U$14</f>
        <v>0</v>
      </c>
      <c r="I33" s="9">
        <f>$V$14</f>
        <v>0</v>
      </c>
      <c r="J33">
        <v>14</v>
      </c>
      <c r="O33" s="26">
        <v>1</v>
      </c>
      <c r="P33" s="20" t="s">
        <v>111</v>
      </c>
      <c r="Q33" s="48" t="s">
        <v>93</v>
      </c>
      <c r="R33" s="22" t="s">
        <v>0</v>
      </c>
      <c r="S33" s="24" t="s">
        <v>0</v>
      </c>
      <c r="T33" s="22"/>
      <c r="V33" s="29" t="s">
        <v>43</v>
      </c>
      <c r="W33" s="38" t="s">
        <v>25</v>
      </c>
      <c r="X33" s="37">
        <v>2</v>
      </c>
      <c r="Y33" s="4">
        <v>1</v>
      </c>
      <c r="Z33" s="4">
        <v>1</v>
      </c>
      <c r="AA33" s="4">
        <v>0</v>
      </c>
      <c r="AB33" s="37">
        <v>8</v>
      </c>
      <c r="AC33" s="37">
        <v>4</v>
      </c>
      <c r="AD33" s="4">
        <v>4</v>
      </c>
      <c r="AE33" s="37">
        <v>4</v>
      </c>
      <c r="AF33" s="5"/>
      <c r="AG33" s="4"/>
      <c r="AH33" s="4"/>
      <c r="AI33" s="6"/>
    </row>
    <row r="34" spans="9:35" ht="12.75">
      <c r="I34" s="30"/>
      <c r="O34" s="26">
        <v>2</v>
      </c>
      <c r="P34" s="48" t="s">
        <v>94</v>
      </c>
      <c r="Q34" s="48" t="s">
        <v>92</v>
      </c>
      <c r="R34" s="22">
        <v>0.7083333333333334</v>
      </c>
      <c r="S34" s="24" t="s">
        <v>27</v>
      </c>
      <c r="V34" s="29" t="s">
        <v>44</v>
      </c>
      <c r="W34" s="38" t="s">
        <v>100</v>
      </c>
      <c r="X34" s="37">
        <v>2</v>
      </c>
      <c r="Y34" s="4">
        <v>1</v>
      </c>
      <c r="Z34" s="4">
        <v>1</v>
      </c>
      <c r="AA34" s="4">
        <v>0</v>
      </c>
      <c r="AB34" s="37">
        <v>4</v>
      </c>
      <c r="AC34" s="37">
        <v>2</v>
      </c>
      <c r="AD34" s="4">
        <v>2</v>
      </c>
      <c r="AE34" s="37">
        <v>4</v>
      </c>
      <c r="AF34" s="5"/>
      <c r="AG34" s="4"/>
      <c r="AH34" s="4"/>
      <c r="AI34" s="6"/>
    </row>
    <row r="35" spans="15:35" ht="12.75">
      <c r="O35" s="26">
        <v>3</v>
      </c>
      <c r="P35" s="48" t="s">
        <v>95</v>
      </c>
      <c r="Q35" s="48" t="s">
        <v>91</v>
      </c>
      <c r="R35" s="22">
        <v>0.708333333333333</v>
      </c>
      <c r="S35" s="24" t="s">
        <v>24</v>
      </c>
      <c r="V35" s="29" t="s">
        <v>45</v>
      </c>
      <c r="W35" s="38" t="s">
        <v>108</v>
      </c>
      <c r="X35" s="37">
        <v>2</v>
      </c>
      <c r="Y35" s="4">
        <v>1</v>
      </c>
      <c r="Z35" s="4">
        <v>1</v>
      </c>
      <c r="AA35" s="4">
        <v>0</v>
      </c>
      <c r="AB35" s="37">
        <v>3</v>
      </c>
      <c r="AC35" s="37">
        <v>2</v>
      </c>
      <c r="AD35" s="4">
        <v>1</v>
      </c>
      <c r="AE35" s="37">
        <v>4</v>
      </c>
      <c r="AF35" s="5"/>
      <c r="AG35" s="4"/>
      <c r="AH35" s="4"/>
      <c r="AI35" s="6"/>
    </row>
    <row r="36" spans="9:35" ht="12.75">
      <c r="I36" s="30"/>
      <c r="O36" s="26">
        <v>4</v>
      </c>
      <c r="P36" s="48" t="s">
        <v>26</v>
      </c>
      <c r="Q36" s="48" t="s">
        <v>90</v>
      </c>
      <c r="R36" s="22">
        <v>0.708333333333333</v>
      </c>
      <c r="S36" s="24" t="s">
        <v>14</v>
      </c>
      <c r="V36" s="29" t="s">
        <v>46</v>
      </c>
      <c r="W36" s="38" t="s">
        <v>103</v>
      </c>
      <c r="X36" s="37">
        <v>2</v>
      </c>
      <c r="Y36" s="4">
        <v>1</v>
      </c>
      <c r="Z36" s="4">
        <v>0</v>
      </c>
      <c r="AA36" s="4">
        <v>1</v>
      </c>
      <c r="AB36" s="37">
        <v>11</v>
      </c>
      <c r="AC36" s="37">
        <v>3</v>
      </c>
      <c r="AD36" s="4">
        <v>8</v>
      </c>
      <c r="AE36" s="37">
        <v>3</v>
      </c>
      <c r="AF36" s="5"/>
      <c r="AG36" s="4"/>
      <c r="AH36" s="4"/>
      <c r="AI36" s="6"/>
    </row>
    <row r="37" spans="15:35" ht="12.75">
      <c r="O37" s="26">
        <v>5</v>
      </c>
      <c r="P37" s="48" t="s">
        <v>96</v>
      </c>
      <c r="Q37" s="48" t="s">
        <v>89</v>
      </c>
      <c r="R37" s="22">
        <v>0.708333333333333</v>
      </c>
      <c r="S37" s="45" t="s">
        <v>57</v>
      </c>
      <c r="V37" s="29" t="s">
        <v>51</v>
      </c>
      <c r="W37" s="38" t="s">
        <v>104</v>
      </c>
      <c r="X37" s="37">
        <v>2</v>
      </c>
      <c r="Y37" s="4">
        <v>1</v>
      </c>
      <c r="Z37" s="4">
        <v>0</v>
      </c>
      <c r="AA37" s="4">
        <v>1</v>
      </c>
      <c r="AB37" s="37">
        <v>9</v>
      </c>
      <c r="AC37" s="37">
        <v>6</v>
      </c>
      <c r="AD37" s="4">
        <v>3</v>
      </c>
      <c r="AE37" s="37">
        <v>3</v>
      </c>
      <c r="AF37" s="5"/>
      <c r="AG37" s="4"/>
      <c r="AH37" s="4"/>
      <c r="AI37" s="6"/>
    </row>
    <row r="38" spans="9:35" ht="12.75">
      <c r="I38" s="30"/>
      <c r="O38" s="26">
        <v>6</v>
      </c>
      <c r="P38" s="48" t="s">
        <v>97</v>
      </c>
      <c r="Q38" s="48" t="s">
        <v>88</v>
      </c>
      <c r="R38" s="22">
        <v>0.708333333333333</v>
      </c>
      <c r="S38" s="24" t="s">
        <v>59</v>
      </c>
      <c r="V38" s="29" t="s">
        <v>47</v>
      </c>
      <c r="W38" s="38" t="s">
        <v>98</v>
      </c>
      <c r="X38" s="37">
        <v>1</v>
      </c>
      <c r="Y38" s="4">
        <v>1</v>
      </c>
      <c r="Z38" s="4">
        <v>0</v>
      </c>
      <c r="AA38" s="4">
        <v>0</v>
      </c>
      <c r="AB38" s="37">
        <v>3</v>
      </c>
      <c r="AC38" s="37">
        <v>0</v>
      </c>
      <c r="AD38" s="4">
        <v>3</v>
      </c>
      <c r="AE38" s="37">
        <v>3</v>
      </c>
      <c r="AF38" s="5"/>
      <c r="AG38" s="4"/>
      <c r="AH38" s="4"/>
      <c r="AI38" s="6"/>
    </row>
    <row r="39" spans="15:35" ht="12.75">
      <c r="O39" s="26">
        <v>7</v>
      </c>
      <c r="P39" s="48" t="s">
        <v>86</v>
      </c>
      <c r="Q39" s="48" t="s">
        <v>87</v>
      </c>
      <c r="R39" s="22">
        <v>0.708333333333333</v>
      </c>
      <c r="S39" s="24" t="s">
        <v>16</v>
      </c>
      <c r="V39" s="29" t="s">
        <v>48</v>
      </c>
      <c r="W39" s="38" t="s">
        <v>105</v>
      </c>
      <c r="X39" s="37">
        <v>1</v>
      </c>
      <c r="Y39" s="4">
        <v>1</v>
      </c>
      <c r="Z39" s="4">
        <v>0</v>
      </c>
      <c r="AA39" s="4">
        <v>0</v>
      </c>
      <c r="AB39" s="37">
        <v>4</v>
      </c>
      <c r="AC39" s="37">
        <v>3</v>
      </c>
      <c r="AD39" s="4">
        <v>1</v>
      </c>
      <c r="AE39" s="37">
        <v>3</v>
      </c>
      <c r="AF39" s="5"/>
      <c r="AG39" s="4"/>
      <c r="AH39" s="4"/>
      <c r="AI39" s="6"/>
    </row>
    <row r="40" spans="9:35" ht="12.75">
      <c r="I40" s="30"/>
      <c r="R40" s="22"/>
      <c r="S40" s="24"/>
      <c r="V40" s="29" t="s">
        <v>49</v>
      </c>
      <c r="W40" s="38" t="s">
        <v>99</v>
      </c>
      <c r="X40" s="37">
        <v>2</v>
      </c>
      <c r="Y40" s="4">
        <v>1</v>
      </c>
      <c r="Z40" s="4">
        <v>0</v>
      </c>
      <c r="AA40" s="4">
        <v>1</v>
      </c>
      <c r="AB40" s="37">
        <v>6</v>
      </c>
      <c r="AC40" s="37">
        <v>7</v>
      </c>
      <c r="AD40" s="4">
        <v>-1</v>
      </c>
      <c r="AE40" s="37">
        <v>3</v>
      </c>
      <c r="AF40" s="5"/>
      <c r="AG40" s="4"/>
      <c r="AH40" s="4"/>
      <c r="AI40" s="6"/>
    </row>
    <row r="41" spans="18:35" ht="12.75">
      <c r="R41" s="27"/>
      <c r="S41" s="24"/>
      <c r="V41" s="29" t="s">
        <v>50</v>
      </c>
      <c r="W41" s="38" t="s">
        <v>101</v>
      </c>
      <c r="X41" s="37">
        <v>2</v>
      </c>
      <c r="Y41" s="4">
        <v>0</v>
      </c>
      <c r="Z41" s="4">
        <v>1</v>
      </c>
      <c r="AA41" s="4">
        <v>1</v>
      </c>
      <c r="AB41" s="37">
        <v>5</v>
      </c>
      <c r="AC41" s="37">
        <v>6</v>
      </c>
      <c r="AD41" s="4">
        <v>-1</v>
      </c>
      <c r="AE41" s="37">
        <v>1</v>
      </c>
      <c r="AF41" s="5"/>
      <c r="AG41" s="4"/>
      <c r="AH41" s="4"/>
      <c r="AI41" s="6"/>
    </row>
    <row r="42" spans="9:35" ht="12.75">
      <c r="I42" s="30"/>
      <c r="V42" s="29" t="s">
        <v>52</v>
      </c>
      <c r="W42" s="38" t="s">
        <v>109</v>
      </c>
      <c r="X42" s="37">
        <v>2</v>
      </c>
      <c r="Y42" s="4">
        <v>0</v>
      </c>
      <c r="Z42" s="4">
        <v>0</v>
      </c>
      <c r="AA42" s="4">
        <v>2</v>
      </c>
      <c r="AB42" s="37">
        <v>5</v>
      </c>
      <c r="AC42" s="37">
        <v>9</v>
      </c>
      <c r="AD42" s="4">
        <v>-4</v>
      </c>
      <c r="AE42" s="37">
        <v>0</v>
      </c>
      <c r="AF42" s="4"/>
      <c r="AG42" s="4"/>
      <c r="AH42" s="4"/>
      <c r="AI42" s="6"/>
    </row>
    <row r="43" spans="22:35" ht="12.75">
      <c r="V43" s="29" t="s">
        <v>53</v>
      </c>
      <c r="W43" s="38" t="s">
        <v>102</v>
      </c>
      <c r="X43" s="37">
        <v>2</v>
      </c>
      <c r="Y43" s="50">
        <v>0</v>
      </c>
      <c r="Z43" s="50">
        <v>0</v>
      </c>
      <c r="AA43" s="50">
        <v>2</v>
      </c>
      <c r="AB43" s="37">
        <v>3</v>
      </c>
      <c r="AC43" s="37">
        <v>8</v>
      </c>
      <c r="AD43" s="4">
        <v>-5</v>
      </c>
      <c r="AE43" s="37">
        <v>0</v>
      </c>
      <c r="AF43" s="4"/>
      <c r="AG43" s="4"/>
      <c r="AH43" s="4"/>
      <c r="AI43" s="6"/>
    </row>
    <row r="44" spans="9:35" ht="12.75">
      <c r="I44" s="30"/>
      <c r="V44" s="29" t="s">
        <v>54</v>
      </c>
      <c r="W44" s="51" t="s">
        <v>106</v>
      </c>
      <c r="X44" s="37">
        <v>2</v>
      </c>
      <c r="Y44" s="52">
        <v>0</v>
      </c>
      <c r="Z44" s="52">
        <v>0</v>
      </c>
      <c r="AA44" s="52">
        <v>2</v>
      </c>
      <c r="AB44" s="37">
        <v>2</v>
      </c>
      <c r="AC44" s="37">
        <v>15</v>
      </c>
      <c r="AD44" s="53">
        <v>-13</v>
      </c>
      <c r="AE44" s="37">
        <v>0</v>
      </c>
      <c r="AF44" s="54"/>
      <c r="AG44" s="54"/>
      <c r="AH44" s="54"/>
      <c r="AI44" s="55"/>
    </row>
    <row r="45" ht="12.75">
      <c r="V45" s="29"/>
    </row>
    <row r="46" spans="9:35" ht="12.75">
      <c r="I46" s="30"/>
      <c r="O46" s="26" t="s">
        <v>31</v>
      </c>
      <c r="P46" s="19" t="s">
        <v>116</v>
      </c>
      <c r="Q46" s="20"/>
      <c r="R46" s="28" t="s">
        <v>17</v>
      </c>
      <c r="S46" s="24"/>
      <c r="T46" s="28"/>
      <c r="X46" s="1" t="s">
        <v>1</v>
      </c>
      <c r="Y46" s="2" t="s">
        <v>2</v>
      </c>
      <c r="Z46" s="2" t="s">
        <v>3</v>
      </c>
      <c r="AA46" s="2" t="s">
        <v>4</v>
      </c>
      <c r="AB46" s="2" t="s">
        <v>5</v>
      </c>
      <c r="AC46" s="2" t="s">
        <v>6</v>
      </c>
      <c r="AD46" s="2" t="s">
        <v>7</v>
      </c>
      <c r="AE46" s="3" t="s">
        <v>8</v>
      </c>
      <c r="AF46" s="33" t="s">
        <v>38</v>
      </c>
      <c r="AG46" s="34" t="s">
        <v>39</v>
      </c>
      <c r="AH46" s="34" t="s">
        <v>40</v>
      </c>
      <c r="AI46" s="35" t="s">
        <v>41</v>
      </c>
    </row>
    <row r="47" spans="15:35" ht="12.75">
      <c r="O47" s="26"/>
      <c r="P47" s="20"/>
      <c r="Q47" s="20"/>
      <c r="R47" s="28"/>
      <c r="S47" s="24"/>
      <c r="V47" s="29" t="s">
        <v>42</v>
      </c>
      <c r="W47" s="36" t="s">
        <v>107</v>
      </c>
      <c r="X47" s="37">
        <v>3</v>
      </c>
      <c r="Y47" s="11">
        <v>3</v>
      </c>
      <c r="Z47" s="11">
        <v>0</v>
      </c>
      <c r="AA47" s="11">
        <v>0</v>
      </c>
      <c r="AB47" s="37">
        <v>10</v>
      </c>
      <c r="AC47" s="37">
        <v>5</v>
      </c>
      <c r="AD47" s="11">
        <v>5</v>
      </c>
      <c r="AE47" s="37">
        <v>9</v>
      </c>
      <c r="AF47" s="10"/>
      <c r="AG47" s="11"/>
      <c r="AH47" s="11"/>
      <c r="AI47" s="12"/>
    </row>
    <row r="48" spans="15:35" ht="12.75">
      <c r="O48" s="26">
        <v>1</v>
      </c>
      <c r="P48" s="48" t="s">
        <v>87</v>
      </c>
      <c r="Q48" s="20" t="s">
        <v>111</v>
      </c>
      <c r="R48" s="22" t="s">
        <v>0</v>
      </c>
      <c r="S48" s="24" t="s">
        <v>0</v>
      </c>
      <c r="T48" s="22"/>
      <c r="V48" s="29" t="s">
        <v>43</v>
      </c>
      <c r="W48" s="38" t="s">
        <v>100</v>
      </c>
      <c r="X48" s="37">
        <v>3</v>
      </c>
      <c r="Y48" s="4">
        <v>2</v>
      </c>
      <c r="Z48" s="4">
        <v>1</v>
      </c>
      <c r="AA48" s="4">
        <v>0</v>
      </c>
      <c r="AB48" s="37">
        <v>10</v>
      </c>
      <c r="AC48" s="37">
        <v>4</v>
      </c>
      <c r="AD48" s="4">
        <v>6</v>
      </c>
      <c r="AE48" s="37">
        <v>7</v>
      </c>
      <c r="AF48" s="5"/>
      <c r="AG48" s="4"/>
      <c r="AH48" s="4"/>
      <c r="AI48" s="6"/>
    </row>
    <row r="49" spans="15:35" ht="12.75">
      <c r="O49" s="26">
        <v>2</v>
      </c>
      <c r="P49" s="48" t="s">
        <v>88</v>
      </c>
      <c r="Q49" s="48" t="s">
        <v>86</v>
      </c>
      <c r="R49" s="22">
        <v>0.4583333333333333</v>
      </c>
      <c r="S49" s="24" t="s">
        <v>117</v>
      </c>
      <c r="V49" s="29" t="s">
        <v>44</v>
      </c>
      <c r="W49" s="38" t="s">
        <v>108</v>
      </c>
      <c r="X49" s="37">
        <v>3</v>
      </c>
      <c r="Y49" s="4">
        <v>2</v>
      </c>
      <c r="Z49" s="4">
        <v>1</v>
      </c>
      <c r="AA49" s="4">
        <v>0</v>
      </c>
      <c r="AB49" s="37">
        <v>8</v>
      </c>
      <c r="AC49" s="37">
        <v>3</v>
      </c>
      <c r="AD49" s="4">
        <v>5</v>
      </c>
      <c r="AE49" s="37">
        <v>7</v>
      </c>
      <c r="AF49" s="5"/>
      <c r="AG49" s="4"/>
      <c r="AH49" s="4"/>
      <c r="AI49" s="6"/>
    </row>
    <row r="50" spans="15:35" ht="12.75">
      <c r="O50" s="26">
        <v>3</v>
      </c>
      <c r="P50" s="48" t="s">
        <v>89</v>
      </c>
      <c r="Q50" s="48" t="s">
        <v>97</v>
      </c>
      <c r="R50" s="22">
        <v>0.4583333333333333</v>
      </c>
      <c r="S50" s="24" t="s">
        <v>60</v>
      </c>
      <c r="V50" s="29" t="s">
        <v>45</v>
      </c>
      <c r="W50" s="38" t="s">
        <v>103</v>
      </c>
      <c r="X50" s="37">
        <v>3</v>
      </c>
      <c r="Y50" s="4">
        <v>2</v>
      </c>
      <c r="Z50" s="4">
        <v>0</v>
      </c>
      <c r="AA50" s="4">
        <v>1</v>
      </c>
      <c r="AB50" s="37">
        <v>16</v>
      </c>
      <c r="AC50" s="37">
        <v>3</v>
      </c>
      <c r="AD50" s="4">
        <v>13</v>
      </c>
      <c r="AE50" s="37">
        <v>6</v>
      </c>
      <c r="AF50" s="5"/>
      <c r="AG50" s="4"/>
      <c r="AH50" s="4"/>
      <c r="AI50" s="6"/>
    </row>
    <row r="51" spans="15:35" ht="12.75">
      <c r="O51" s="26">
        <v>4</v>
      </c>
      <c r="P51" s="48" t="s">
        <v>90</v>
      </c>
      <c r="Q51" s="48" t="s">
        <v>96</v>
      </c>
      <c r="R51" s="22">
        <v>0.4583333333333333</v>
      </c>
      <c r="S51" s="24" t="s">
        <v>55</v>
      </c>
      <c r="V51" s="29" t="s">
        <v>46</v>
      </c>
      <c r="W51" s="38" t="s">
        <v>105</v>
      </c>
      <c r="X51" s="37">
        <v>2</v>
      </c>
      <c r="Y51" s="4">
        <v>2</v>
      </c>
      <c r="Z51" s="4">
        <v>0</v>
      </c>
      <c r="AA51" s="4">
        <v>0</v>
      </c>
      <c r="AB51" s="37">
        <v>7</v>
      </c>
      <c r="AC51" s="37">
        <v>4</v>
      </c>
      <c r="AD51" s="4">
        <v>3</v>
      </c>
      <c r="AE51" s="37">
        <v>6</v>
      </c>
      <c r="AF51" s="5"/>
      <c r="AG51" s="4"/>
      <c r="AH51" s="4"/>
      <c r="AI51" s="6"/>
    </row>
    <row r="52" spans="15:35" ht="12.75">
      <c r="O52" s="26">
        <v>5</v>
      </c>
      <c r="P52" s="48" t="s">
        <v>91</v>
      </c>
      <c r="Q52" s="48" t="s">
        <v>26</v>
      </c>
      <c r="R52" s="22">
        <v>0.4583333333333333</v>
      </c>
      <c r="S52" s="24" t="s">
        <v>72</v>
      </c>
      <c r="V52" s="29" t="s">
        <v>51</v>
      </c>
      <c r="W52" s="38" t="s">
        <v>101</v>
      </c>
      <c r="X52" s="37">
        <v>3</v>
      </c>
      <c r="Y52" s="4">
        <v>1</v>
      </c>
      <c r="Z52" s="4">
        <v>1</v>
      </c>
      <c r="AA52" s="4">
        <v>1</v>
      </c>
      <c r="AB52" s="37">
        <v>6</v>
      </c>
      <c r="AC52" s="37">
        <v>6</v>
      </c>
      <c r="AD52" s="4">
        <v>0</v>
      </c>
      <c r="AE52" s="37">
        <v>4</v>
      </c>
      <c r="AF52" s="5"/>
      <c r="AG52" s="4"/>
      <c r="AH52" s="4"/>
      <c r="AI52" s="6"/>
    </row>
    <row r="53" spans="15:35" ht="12.75">
      <c r="O53" s="26">
        <v>6</v>
      </c>
      <c r="P53" s="48" t="s">
        <v>92</v>
      </c>
      <c r="Q53" s="48" t="s">
        <v>95</v>
      </c>
      <c r="R53" s="22">
        <v>0.458333333333333</v>
      </c>
      <c r="S53" s="24" t="s">
        <v>56</v>
      </c>
      <c r="U53" s="30"/>
      <c r="V53" s="29" t="s">
        <v>47</v>
      </c>
      <c r="W53" s="38" t="s">
        <v>25</v>
      </c>
      <c r="X53" s="37">
        <v>3</v>
      </c>
      <c r="Y53" s="4">
        <v>1</v>
      </c>
      <c r="Z53" s="4">
        <v>1</v>
      </c>
      <c r="AA53" s="4">
        <v>1</v>
      </c>
      <c r="AB53" s="37">
        <v>8</v>
      </c>
      <c r="AC53" s="37">
        <v>9</v>
      </c>
      <c r="AD53" s="4">
        <v>-1</v>
      </c>
      <c r="AE53" s="37">
        <v>4</v>
      </c>
      <c r="AF53" s="5"/>
      <c r="AG53" s="4"/>
      <c r="AH53" s="4"/>
      <c r="AI53" s="6"/>
    </row>
    <row r="54" spans="15:35" ht="12.75">
      <c r="O54" s="26">
        <v>7</v>
      </c>
      <c r="P54" s="48" t="s">
        <v>93</v>
      </c>
      <c r="Q54" s="48" t="s">
        <v>94</v>
      </c>
      <c r="R54" s="22">
        <v>0.458333333333333</v>
      </c>
      <c r="S54" s="24" t="s">
        <v>19</v>
      </c>
      <c r="V54" s="29" t="s">
        <v>48</v>
      </c>
      <c r="W54" s="38" t="s">
        <v>104</v>
      </c>
      <c r="X54" s="37">
        <v>3</v>
      </c>
      <c r="Y54" s="4">
        <v>1</v>
      </c>
      <c r="Z54" s="4">
        <v>0</v>
      </c>
      <c r="AA54" s="4">
        <v>2</v>
      </c>
      <c r="AB54" s="37">
        <v>9</v>
      </c>
      <c r="AC54" s="37">
        <v>9</v>
      </c>
      <c r="AD54" s="4">
        <v>0</v>
      </c>
      <c r="AE54" s="37">
        <v>3</v>
      </c>
      <c r="AF54" s="5"/>
      <c r="AG54" s="4"/>
      <c r="AH54" s="4"/>
      <c r="AI54" s="6"/>
    </row>
    <row r="55" spans="18:35" ht="12.75">
      <c r="R55" s="22"/>
      <c r="S55" s="24"/>
      <c r="V55" s="29" t="s">
        <v>49</v>
      </c>
      <c r="W55" s="38" t="s">
        <v>99</v>
      </c>
      <c r="X55" s="37">
        <v>2</v>
      </c>
      <c r="Y55" s="4">
        <v>1</v>
      </c>
      <c r="Z55" s="4">
        <v>0</v>
      </c>
      <c r="AA55" s="4">
        <v>1</v>
      </c>
      <c r="AB55" s="37">
        <v>6</v>
      </c>
      <c r="AC55" s="37">
        <v>7</v>
      </c>
      <c r="AD55" s="4">
        <v>-1</v>
      </c>
      <c r="AE55" s="37">
        <v>3</v>
      </c>
      <c r="AF55" s="5"/>
      <c r="AG55" s="4"/>
      <c r="AH55" s="4"/>
      <c r="AI55" s="6"/>
    </row>
    <row r="56" spans="9:35" ht="12.75">
      <c r="I56" s="30"/>
      <c r="R56" s="22"/>
      <c r="S56" s="24"/>
      <c r="V56" s="29" t="s">
        <v>50</v>
      </c>
      <c r="W56" s="38" t="s">
        <v>98</v>
      </c>
      <c r="X56" s="37">
        <v>2</v>
      </c>
      <c r="Y56" s="4">
        <v>1</v>
      </c>
      <c r="Z56" s="4">
        <v>0</v>
      </c>
      <c r="AA56" s="4">
        <v>1</v>
      </c>
      <c r="AB56" s="37">
        <v>5</v>
      </c>
      <c r="AC56" s="37">
        <v>6</v>
      </c>
      <c r="AD56" s="4">
        <v>-1</v>
      </c>
      <c r="AE56" s="37">
        <v>3</v>
      </c>
      <c r="AF56" s="5"/>
      <c r="AG56" s="4"/>
      <c r="AH56" s="4"/>
      <c r="AI56" s="6"/>
    </row>
    <row r="57" spans="18:35" ht="12.75">
      <c r="R57" s="22"/>
      <c r="S57" s="24"/>
      <c r="V57" s="29" t="s">
        <v>52</v>
      </c>
      <c r="W57" s="38" t="s">
        <v>109</v>
      </c>
      <c r="X57" s="37">
        <v>3</v>
      </c>
      <c r="Y57" s="4">
        <v>0</v>
      </c>
      <c r="Z57" s="4">
        <v>0</v>
      </c>
      <c r="AA57" s="4">
        <v>3</v>
      </c>
      <c r="AB57" s="37">
        <v>5</v>
      </c>
      <c r="AC57" s="37">
        <v>10</v>
      </c>
      <c r="AD57" s="4">
        <v>-5</v>
      </c>
      <c r="AE57" s="37">
        <v>0</v>
      </c>
      <c r="AF57" s="4"/>
      <c r="AG57" s="4"/>
      <c r="AH57" s="4"/>
      <c r="AI57" s="6"/>
    </row>
    <row r="58" spans="9:35" ht="12.75">
      <c r="I58" s="30"/>
      <c r="R58" s="27"/>
      <c r="S58" s="24"/>
      <c r="V58" s="29" t="s">
        <v>53</v>
      </c>
      <c r="W58" s="38" t="s">
        <v>102</v>
      </c>
      <c r="X58" s="37">
        <v>3</v>
      </c>
      <c r="Y58" s="50">
        <v>0</v>
      </c>
      <c r="Z58" s="50">
        <v>0</v>
      </c>
      <c r="AA58" s="50">
        <v>3</v>
      </c>
      <c r="AB58" s="37">
        <v>4</v>
      </c>
      <c r="AC58" s="37">
        <v>13</v>
      </c>
      <c r="AD58" s="4">
        <v>-9</v>
      </c>
      <c r="AE58" s="37">
        <v>0</v>
      </c>
      <c r="AF58" s="4"/>
      <c r="AG58" s="4"/>
      <c r="AH58" s="4"/>
      <c r="AI58" s="6"/>
    </row>
    <row r="59" spans="22:35" ht="12.75">
      <c r="V59" s="29" t="s">
        <v>54</v>
      </c>
      <c r="W59" s="51" t="s">
        <v>106</v>
      </c>
      <c r="X59" s="37">
        <v>3</v>
      </c>
      <c r="Y59" s="52">
        <v>0</v>
      </c>
      <c r="Z59" s="52">
        <v>0</v>
      </c>
      <c r="AA59" s="52">
        <v>3</v>
      </c>
      <c r="AB59" s="37">
        <v>3</v>
      </c>
      <c r="AC59" s="37">
        <v>18</v>
      </c>
      <c r="AD59" s="53">
        <v>-15</v>
      </c>
      <c r="AE59" s="37">
        <v>0</v>
      </c>
      <c r="AF59" s="54"/>
      <c r="AG59" s="54"/>
      <c r="AH59" s="54"/>
      <c r="AI59" s="55"/>
    </row>
    <row r="60" spans="9:22" ht="12.75">
      <c r="I60" s="30"/>
      <c r="V60" s="29"/>
    </row>
    <row r="61" spans="15:35" ht="12.75" customHeight="1">
      <c r="O61" s="26" t="s">
        <v>118</v>
      </c>
      <c r="P61" s="19" t="s">
        <v>119</v>
      </c>
      <c r="Q61" s="20"/>
      <c r="R61" s="28" t="s">
        <v>17</v>
      </c>
      <c r="S61" s="24"/>
      <c r="T61" s="28"/>
      <c r="X61" s="1" t="s">
        <v>1</v>
      </c>
      <c r="Y61" s="2" t="s">
        <v>2</v>
      </c>
      <c r="Z61" s="2" t="s">
        <v>3</v>
      </c>
      <c r="AA61" s="2" t="s">
        <v>4</v>
      </c>
      <c r="AB61" s="2" t="s">
        <v>5</v>
      </c>
      <c r="AC61" s="2" t="s">
        <v>6</v>
      </c>
      <c r="AD61" s="2" t="s">
        <v>7</v>
      </c>
      <c r="AE61" s="3" t="s">
        <v>8</v>
      </c>
      <c r="AF61" s="33" t="s">
        <v>38</v>
      </c>
      <c r="AG61" s="34" t="s">
        <v>39</v>
      </c>
      <c r="AH61" s="34" t="s">
        <v>40</v>
      </c>
      <c r="AI61" s="35" t="s">
        <v>41</v>
      </c>
    </row>
    <row r="62" spans="9:35" ht="12.75">
      <c r="I62" s="30"/>
      <c r="O62" s="26"/>
      <c r="P62" s="19"/>
      <c r="Q62" s="20"/>
      <c r="R62" s="28"/>
      <c r="S62" s="24"/>
      <c r="V62" s="29" t="s">
        <v>42</v>
      </c>
      <c r="W62" s="36" t="s">
        <v>108</v>
      </c>
      <c r="X62" s="37">
        <v>4</v>
      </c>
      <c r="Y62" s="11">
        <v>3</v>
      </c>
      <c r="Z62" s="11">
        <v>1</v>
      </c>
      <c r="AA62" s="11">
        <v>0</v>
      </c>
      <c r="AB62" s="37">
        <v>9</v>
      </c>
      <c r="AC62" s="37">
        <v>3</v>
      </c>
      <c r="AD62" s="11">
        <v>6</v>
      </c>
      <c r="AE62" s="37">
        <v>10</v>
      </c>
      <c r="AF62" s="10"/>
      <c r="AG62" s="11"/>
      <c r="AH62" s="11"/>
      <c r="AI62" s="12"/>
    </row>
    <row r="63" spans="15:35" ht="12.75" customHeight="1">
      <c r="O63" s="26">
        <v>1</v>
      </c>
      <c r="P63" s="20" t="s">
        <v>111</v>
      </c>
      <c r="Q63" s="48" t="s">
        <v>94</v>
      </c>
      <c r="R63" s="22" t="s">
        <v>0</v>
      </c>
      <c r="S63" s="24" t="s">
        <v>0</v>
      </c>
      <c r="T63" s="22"/>
      <c r="V63" s="29" t="s">
        <v>43</v>
      </c>
      <c r="W63" s="38" t="s">
        <v>107</v>
      </c>
      <c r="X63" s="37">
        <v>4</v>
      </c>
      <c r="Y63" s="4">
        <v>3</v>
      </c>
      <c r="Z63" s="4">
        <v>1</v>
      </c>
      <c r="AA63" s="4">
        <v>0</v>
      </c>
      <c r="AB63" s="37">
        <v>10</v>
      </c>
      <c r="AC63" s="37">
        <v>5</v>
      </c>
      <c r="AD63" s="4">
        <v>5</v>
      </c>
      <c r="AE63" s="37">
        <v>10</v>
      </c>
      <c r="AF63" s="5"/>
      <c r="AG63" s="4"/>
      <c r="AH63" s="4"/>
      <c r="AI63" s="6"/>
    </row>
    <row r="64" spans="15:35" ht="12.75">
      <c r="O64" s="26">
        <v>2</v>
      </c>
      <c r="P64" s="48" t="s">
        <v>95</v>
      </c>
      <c r="Q64" s="48" t="s">
        <v>93</v>
      </c>
      <c r="R64" s="22">
        <v>0.4583333333333333</v>
      </c>
      <c r="S64" s="24" t="s">
        <v>18</v>
      </c>
      <c r="V64" s="29" t="s">
        <v>44</v>
      </c>
      <c r="W64" s="38" t="s">
        <v>100</v>
      </c>
      <c r="X64" s="37">
        <v>4</v>
      </c>
      <c r="Y64" s="4">
        <v>2</v>
      </c>
      <c r="Z64" s="4">
        <v>2</v>
      </c>
      <c r="AA64" s="4">
        <v>0</v>
      </c>
      <c r="AB64" s="37">
        <v>11</v>
      </c>
      <c r="AC64" s="37">
        <v>5</v>
      </c>
      <c r="AD64" s="4">
        <v>6</v>
      </c>
      <c r="AE64" s="37">
        <v>8</v>
      </c>
      <c r="AF64" s="5"/>
      <c r="AG64" s="4"/>
      <c r="AH64" s="4"/>
      <c r="AI64" s="6"/>
    </row>
    <row r="65" spans="15:35" ht="12.75">
      <c r="O65" s="26">
        <v>3</v>
      </c>
      <c r="P65" s="48" t="s">
        <v>26</v>
      </c>
      <c r="Q65" s="48" t="s">
        <v>92</v>
      </c>
      <c r="R65" s="22">
        <v>0.4583333333333333</v>
      </c>
      <c r="S65" s="24" t="s">
        <v>57</v>
      </c>
      <c r="V65" s="29" t="s">
        <v>45</v>
      </c>
      <c r="W65" s="38" t="s">
        <v>105</v>
      </c>
      <c r="X65" s="37">
        <v>3</v>
      </c>
      <c r="Y65" s="4">
        <v>2</v>
      </c>
      <c r="Z65" s="4">
        <v>1</v>
      </c>
      <c r="AA65" s="4">
        <v>0</v>
      </c>
      <c r="AB65" s="37">
        <v>7</v>
      </c>
      <c r="AC65" s="37">
        <v>4</v>
      </c>
      <c r="AD65" s="4">
        <v>3</v>
      </c>
      <c r="AE65" s="37">
        <v>7</v>
      </c>
      <c r="AF65" s="5"/>
      <c r="AG65" s="4"/>
      <c r="AH65" s="4"/>
      <c r="AI65" s="6"/>
    </row>
    <row r="66" spans="15:35" ht="12.75">
      <c r="O66" s="26">
        <v>4</v>
      </c>
      <c r="P66" s="48" t="s">
        <v>96</v>
      </c>
      <c r="Q66" s="48" t="s">
        <v>91</v>
      </c>
      <c r="R66" s="22">
        <v>0.4583333333333333</v>
      </c>
      <c r="S66" s="24" t="s">
        <v>60</v>
      </c>
      <c r="V66" s="29" t="s">
        <v>46</v>
      </c>
      <c r="W66" s="38" t="s">
        <v>25</v>
      </c>
      <c r="X66" s="37">
        <v>4</v>
      </c>
      <c r="Y66" s="4">
        <v>2</v>
      </c>
      <c r="Z66" s="4">
        <v>1</v>
      </c>
      <c r="AA66" s="4">
        <v>1</v>
      </c>
      <c r="AB66" s="37">
        <v>10</v>
      </c>
      <c r="AC66" s="37">
        <v>10</v>
      </c>
      <c r="AD66" s="4">
        <v>0</v>
      </c>
      <c r="AE66" s="37">
        <v>7</v>
      </c>
      <c r="AF66" s="5"/>
      <c r="AG66" s="4"/>
      <c r="AH66" s="4"/>
      <c r="AI66" s="6"/>
    </row>
    <row r="67" spans="15:35" ht="12.75">
      <c r="O67" s="26">
        <v>5</v>
      </c>
      <c r="P67" s="48" t="s">
        <v>97</v>
      </c>
      <c r="Q67" s="48" t="s">
        <v>90</v>
      </c>
      <c r="R67" s="22">
        <v>0.4583333333333333</v>
      </c>
      <c r="S67" s="24" t="s">
        <v>22</v>
      </c>
      <c r="V67" s="29" t="s">
        <v>51</v>
      </c>
      <c r="W67" s="38" t="s">
        <v>103</v>
      </c>
      <c r="X67" s="37">
        <v>4</v>
      </c>
      <c r="Y67" s="4">
        <v>2</v>
      </c>
      <c r="Z67" s="4">
        <v>0</v>
      </c>
      <c r="AA67" s="4">
        <v>2</v>
      </c>
      <c r="AB67" s="37">
        <v>16</v>
      </c>
      <c r="AC67" s="37">
        <v>4</v>
      </c>
      <c r="AD67" s="4">
        <v>12</v>
      </c>
      <c r="AE67" s="37">
        <v>6</v>
      </c>
      <c r="AF67" s="5"/>
      <c r="AG67" s="4"/>
      <c r="AH67" s="4"/>
      <c r="AI67" s="6"/>
    </row>
    <row r="68" spans="15:35" ht="12.75">
      <c r="O68" s="26">
        <v>6</v>
      </c>
      <c r="P68" s="48" t="s">
        <v>86</v>
      </c>
      <c r="Q68" s="48" t="s">
        <v>89</v>
      </c>
      <c r="R68" s="22">
        <v>0.458333333333333</v>
      </c>
      <c r="S68" s="24" t="s">
        <v>23</v>
      </c>
      <c r="V68" s="29" t="s">
        <v>47</v>
      </c>
      <c r="W68" s="38" t="s">
        <v>98</v>
      </c>
      <c r="X68" s="37">
        <v>3</v>
      </c>
      <c r="Y68" s="4">
        <v>2</v>
      </c>
      <c r="Z68" s="4">
        <v>0</v>
      </c>
      <c r="AA68" s="4">
        <v>1</v>
      </c>
      <c r="AB68" s="37">
        <v>7</v>
      </c>
      <c r="AC68" s="37">
        <v>6</v>
      </c>
      <c r="AD68" s="4">
        <v>1</v>
      </c>
      <c r="AE68" s="37">
        <v>6</v>
      </c>
      <c r="AF68" s="5"/>
      <c r="AG68" s="4"/>
      <c r="AH68" s="4"/>
      <c r="AI68" s="6"/>
    </row>
    <row r="69" spans="9:35" ht="12.75">
      <c r="I69" s="30"/>
      <c r="O69" s="26">
        <v>7</v>
      </c>
      <c r="P69" s="48" t="s">
        <v>87</v>
      </c>
      <c r="Q69" s="48" t="s">
        <v>88</v>
      </c>
      <c r="R69" s="22">
        <v>0.458333333333333</v>
      </c>
      <c r="S69" s="56" t="s">
        <v>61</v>
      </c>
      <c r="V69" s="29" t="s">
        <v>48</v>
      </c>
      <c r="W69" s="38" t="s">
        <v>99</v>
      </c>
      <c r="X69" s="37">
        <v>3</v>
      </c>
      <c r="Y69" s="4">
        <v>1</v>
      </c>
      <c r="Z69" s="4">
        <v>1</v>
      </c>
      <c r="AA69" s="4">
        <v>1</v>
      </c>
      <c r="AB69" s="37">
        <v>7</v>
      </c>
      <c r="AC69" s="37">
        <v>8</v>
      </c>
      <c r="AD69" s="4">
        <v>-1</v>
      </c>
      <c r="AE69" s="37">
        <v>4</v>
      </c>
      <c r="AF69" s="5"/>
      <c r="AG69" s="4"/>
      <c r="AH69" s="4"/>
      <c r="AI69" s="6"/>
    </row>
    <row r="70" spans="17:35" ht="12.75">
      <c r="Q70" s="48"/>
      <c r="R70" s="22"/>
      <c r="S70" s="24"/>
      <c r="V70" s="29" t="s">
        <v>49</v>
      </c>
      <c r="W70" s="38" t="s">
        <v>101</v>
      </c>
      <c r="X70" s="37">
        <v>4</v>
      </c>
      <c r="Y70" s="4">
        <v>1</v>
      </c>
      <c r="Z70" s="4">
        <v>1</v>
      </c>
      <c r="AA70" s="4">
        <v>2</v>
      </c>
      <c r="AB70" s="37">
        <v>6</v>
      </c>
      <c r="AC70" s="37">
        <v>8</v>
      </c>
      <c r="AD70" s="4">
        <v>-2</v>
      </c>
      <c r="AE70" s="37">
        <v>4</v>
      </c>
      <c r="AF70" s="5"/>
      <c r="AG70" s="4"/>
      <c r="AH70" s="4"/>
      <c r="AI70" s="6"/>
    </row>
    <row r="71" spans="9:35" ht="12.75">
      <c r="I71" s="30"/>
      <c r="Q71" s="48"/>
      <c r="R71" s="22"/>
      <c r="S71" s="24"/>
      <c r="V71" s="29" t="s">
        <v>50</v>
      </c>
      <c r="W71" s="38" t="s">
        <v>104</v>
      </c>
      <c r="X71" s="37">
        <v>4</v>
      </c>
      <c r="Y71" s="4">
        <v>1</v>
      </c>
      <c r="Z71" s="4">
        <v>0</v>
      </c>
      <c r="AA71" s="4">
        <v>3</v>
      </c>
      <c r="AB71" s="37">
        <v>10</v>
      </c>
      <c r="AC71" s="37">
        <v>11</v>
      </c>
      <c r="AD71" s="4">
        <v>-1</v>
      </c>
      <c r="AE71" s="37">
        <v>3</v>
      </c>
      <c r="AF71" s="5"/>
      <c r="AG71" s="4"/>
      <c r="AH71" s="4"/>
      <c r="AI71" s="6"/>
    </row>
    <row r="72" spans="17:35" ht="12.75" customHeight="1">
      <c r="Q72" s="48"/>
      <c r="R72" s="22"/>
      <c r="S72" s="24"/>
      <c r="V72" s="29" t="s">
        <v>52</v>
      </c>
      <c r="W72" s="38" t="s">
        <v>102</v>
      </c>
      <c r="X72" s="37">
        <v>4</v>
      </c>
      <c r="Y72" s="4">
        <v>1</v>
      </c>
      <c r="Z72" s="4">
        <v>0</v>
      </c>
      <c r="AA72" s="4">
        <v>3</v>
      </c>
      <c r="AB72" s="37">
        <v>6</v>
      </c>
      <c r="AC72" s="37">
        <v>14</v>
      </c>
      <c r="AD72" s="4">
        <v>-8</v>
      </c>
      <c r="AE72" s="37">
        <v>3</v>
      </c>
      <c r="AF72" s="4"/>
      <c r="AG72" s="4"/>
      <c r="AH72" s="4"/>
      <c r="AI72" s="6"/>
    </row>
    <row r="73" spans="9:35" ht="12.75">
      <c r="I73" s="30"/>
      <c r="Q73" s="48"/>
      <c r="R73" s="27"/>
      <c r="S73" s="24"/>
      <c r="V73" s="29" t="s">
        <v>53</v>
      </c>
      <c r="W73" s="38" t="s">
        <v>109</v>
      </c>
      <c r="X73" s="37">
        <v>4</v>
      </c>
      <c r="Y73" s="50">
        <v>0</v>
      </c>
      <c r="Z73" s="50">
        <v>0</v>
      </c>
      <c r="AA73" s="50">
        <v>4</v>
      </c>
      <c r="AB73" s="37">
        <v>6</v>
      </c>
      <c r="AC73" s="37">
        <v>12</v>
      </c>
      <c r="AD73" s="4">
        <v>-6</v>
      </c>
      <c r="AE73" s="37">
        <v>0</v>
      </c>
      <c r="AF73" s="4"/>
      <c r="AG73" s="4"/>
      <c r="AH73" s="4"/>
      <c r="AI73" s="6"/>
    </row>
    <row r="74" spans="17:35" ht="12.75" customHeight="1">
      <c r="Q74" s="48"/>
      <c r="V74" s="29" t="s">
        <v>54</v>
      </c>
      <c r="W74" s="51" t="s">
        <v>106</v>
      </c>
      <c r="X74" s="37">
        <v>3</v>
      </c>
      <c r="Y74" s="52">
        <v>0</v>
      </c>
      <c r="Z74" s="52">
        <v>0</v>
      </c>
      <c r="AA74" s="52">
        <v>3</v>
      </c>
      <c r="AB74" s="37">
        <v>3</v>
      </c>
      <c r="AC74" s="37">
        <v>18</v>
      </c>
      <c r="AD74" s="53">
        <v>-15</v>
      </c>
      <c r="AE74" s="37">
        <v>0</v>
      </c>
      <c r="AF74" s="54"/>
      <c r="AG74" s="54"/>
      <c r="AH74" s="54"/>
      <c r="AI74" s="55"/>
    </row>
    <row r="75" spans="9:22" ht="12.75">
      <c r="I75" s="30"/>
      <c r="Q75" s="48"/>
      <c r="V75" s="29"/>
    </row>
    <row r="76" spans="15:35" ht="12.75">
      <c r="O76" s="26" t="s">
        <v>32</v>
      </c>
      <c r="P76" s="19" t="s">
        <v>120</v>
      </c>
      <c r="Q76" s="20"/>
      <c r="R76" s="28" t="s">
        <v>17</v>
      </c>
      <c r="S76" s="24"/>
      <c r="T76" s="28"/>
      <c r="X76" s="1" t="s">
        <v>1</v>
      </c>
      <c r="Y76" s="2" t="s">
        <v>2</v>
      </c>
      <c r="Z76" s="2" t="s">
        <v>3</v>
      </c>
      <c r="AA76" s="2" t="s">
        <v>4</v>
      </c>
      <c r="AB76" s="2" t="s">
        <v>5</v>
      </c>
      <c r="AC76" s="2" t="s">
        <v>6</v>
      </c>
      <c r="AD76" s="2" t="s">
        <v>7</v>
      </c>
      <c r="AE76" s="3" t="s">
        <v>8</v>
      </c>
      <c r="AF76" s="33" t="s">
        <v>38</v>
      </c>
      <c r="AG76" s="34" t="s">
        <v>39</v>
      </c>
      <c r="AH76" s="34" t="s">
        <v>40</v>
      </c>
      <c r="AI76" s="35" t="s">
        <v>41</v>
      </c>
    </row>
    <row r="77" spans="15:35" ht="12.75">
      <c r="O77" s="26"/>
      <c r="P77" s="19"/>
      <c r="Q77" s="20"/>
      <c r="R77" s="28"/>
      <c r="S77" s="24"/>
      <c r="V77" s="29" t="s">
        <v>42</v>
      </c>
      <c r="W77" s="36" t="s">
        <v>107</v>
      </c>
      <c r="X77" s="37">
        <v>5</v>
      </c>
      <c r="Y77" s="11">
        <v>4</v>
      </c>
      <c r="Z77" s="11">
        <v>1</v>
      </c>
      <c r="AA77" s="11">
        <v>0</v>
      </c>
      <c r="AB77" s="37">
        <v>11</v>
      </c>
      <c r="AC77" s="37">
        <v>5</v>
      </c>
      <c r="AD77" s="11">
        <v>6</v>
      </c>
      <c r="AE77" s="37">
        <v>13</v>
      </c>
      <c r="AF77" s="10"/>
      <c r="AG77" s="11"/>
      <c r="AH77" s="11"/>
      <c r="AI77" s="12"/>
    </row>
    <row r="78" spans="15:35" ht="12.75">
      <c r="O78" s="26">
        <v>1</v>
      </c>
      <c r="P78" s="48" t="s">
        <v>88</v>
      </c>
      <c r="Q78" s="20" t="s">
        <v>111</v>
      </c>
      <c r="R78" s="22" t="s">
        <v>0</v>
      </c>
      <c r="S78" s="24" t="s">
        <v>0</v>
      </c>
      <c r="T78" s="22"/>
      <c r="V78" s="29" t="s">
        <v>43</v>
      </c>
      <c r="W78" s="38" t="s">
        <v>105</v>
      </c>
      <c r="X78" s="37">
        <v>4</v>
      </c>
      <c r="Y78" s="4">
        <v>3</v>
      </c>
      <c r="Z78" s="4">
        <v>1</v>
      </c>
      <c r="AA78" s="4">
        <v>0</v>
      </c>
      <c r="AB78" s="37">
        <v>11</v>
      </c>
      <c r="AC78" s="37">
        <v>5</v>
      </c>
      <c r="AD78" s="4">
        <v>6</v>
      </c>
      <c r="AE78" s="37">
        <v>10</v>
      </c>
      <c r="AF78" s="5"/>
      <c r="AG78" s="4"/>
      <c r="AH78" s="4"/>
      <c r="AI78" s="6"/>
    </row>
    <row r="79" spans="15:35" ht="12.75">
      <c r="O79" s="26">
        <v>2</v>
      </c>
      <c r="P79" s="48" t="s">
        <v>89</v>
      </c>
      <c r="Q79" s="48" t="s">
        <v>87</v>
      </c>
      <c r="R79" s="22">
        <v>0.4583333333333333</v>
      </c>
      <c r="S79" s="24" t="s">
        <v>121</v>
      </c>
      <c r="U79" s="30"/>
      <c r="V79" s="29" t="s">
        <v>44</v>
      </c>
      <c r="W79" s="38" t="s">
        <v>108</v>
      </c>
      <c r="X79" s="37">
        <v>5</v>
      </c>
      <c r="Y79" s="4">
        <v>3</v>
      </c>
      <c r="Z79" s="4">
        <v>1</v>
      </c>
      <c r="AA79" s="4">
        <v>1</v>
      </c>
      <c r="AB79" s="37">
        <v>13</v>
      </c>
      <c r="AC79" s="37">
        <v>8</v>
      </c>
      <c r="AD79" s="4">
        <v>5</v>
      </c>
      <c r="AE79" s="37">
        <v>10</v>
      </c>
      <c r="AF79" s="5"/>
      <c r="AG79" s="4"/>
      <c r="AH79" s="4"/>
      <c r="AI79" s="6"/>
    </row>
    <row r="80" spans="15:35" ht="12.75">
      <c r="O80" s="26">
        <v>3</v>
      </c>
      <c r="P80" s="48" t="s">
        <v>90</v>
      </c>
      <c r="Q80" s="48" t="s">
        <v>86</v>
      </c>
      <c r="R80" s="22">
        <v>0.4583333333333333</v>
      </c>
      <c r="S80" s="24" t="s">
        <v>64</v>
      </c>
      <c r="V80" s="29" t="s">
        <v>45</v>
      </c>
      <c r="W80" s="38" t="s">
        <v>103</v>
      </c>
      <c r="X80" s="37">
        <v>5</v>
      </c>
      <c r="Y80" s="4">
        <v>3</v>
      </c>
      <c r="Z80" s="4">
        <v>0</v>
      </c>
      <c r="AA80" s="4">
        <v>2</v>
      </c>
      <c r="AB80" s="37">
        <v>18</v>
      </c>
      <c r="AC80" s="37">
        <v>4</v>
      </c>
      <c r="AD80" s="4">
        <v>14</v>
      </c>
      <c r="AE80" s="37">
        <v>9</v>
      </c>
      <c r="AF80" s="5"/>
      <c r="AG80" s="4"/>
      <c r="AH80" s="4"/>
      <c r="AI80" s="6"/>
    </row>
    <row r="81" spans="15:35" ht="12.75">
      <c r="O81" s="26">
        <v>4</v>
      </c>
      <c r="P81" s="48" t="s">
        <v>91</v>
      </c>
      <c r="Q81" s="48" t="s">
        <v>97</v>
      </c>
      <c r="R81" s="22">
        <v>0.4583333333333333</v>
      </c>
      <c r="S81" s="24" t="s">
        <v>23</v>
      </c>
      <c r="V81" s="29" t="s">
        <v>46</v>
      </c>
      <c r="W81" s="38" t="s">
        <v>98</v>
      </c>
      <c r="X81" s="37">
        <v>4</v>
      </c>
      <c r="Y81" s="4">
        <v>3</v>
      </c>
      <c r="Z81" s="4">
        <v>0</v>
      </c>
      <c r="AA81" s="4">
        <v>1</v>
      </c>
      <c r="AB81" s="37">
        <v>8</v>
      </c>
      <c r="AC81" s="37">
        <v>6</v>
      </c>
      <c r="AD81" s="4">
        <v>2</v>
      </c>
      <c r="AE81" s="37">
        <v>9</v>
      </c>
      <c r="AF81" s="5"/>
      <c r="AG81" s="4"/>
      <c r="AH81" s="4"/>
      <c r="AI81" s="6"/>
    </row>
    <row r="82" spans="15:35" ht="12.75">
      <c r="O82" s="26">
        <v>5</v>
      </c>
      <c r="P82" s="48" t="s">
        <v>92</v>
      </c>
      <c r="Q82" s="48" t="s">
        <v>96</v>
      </c>
      <c r="R82" s="22">
        <v>0.4583333333333333</v>
      </c>
      <c r="S82" s="24" t="s">
        <v>84</v>
      </c>
      <c r="V82" s="29" t="s">
        <v>51</v>
      </c>
      <c r="W82" s="38" t="s">
        <v>100</v>
      </c>
      <c r="X82" s="37">
        <v>4</v>
      </c>
      <c r="Y82" s="4">
        <v>2</v>
      </c>
      <c r="Z82" s="4">
        <v>2</v>
      </c>
      <c r="AA82" s="4">
        <v>0</v>
      </c>
      <c r="AB82" s="37">
        <v>11</v>
      </c>
      <c r="AC82" s="37">
        <v>5</v>
      </c>
      <c r="AD82" s="4">
        <v>6</v>
      </c>
      <c r="AE82" s="37">
        <v>8</v>
      </c>
      <c r="AF82" s="5"/>
      <c r="AG82" s="4"/>
      <c r="AH82" s="4"/>
      <c r="AI82" s="6"/>
    </row>
    <row r="83" spans="15:35" ht="12.75" customHeight="1">
      <c r="O83" s="26">
        <v>6</v>
      </c>
      <c r="P83" s="48" t="s">
        <v>93</v>
      </c>
      <c r="Q83" s="48" t="s">
        <v>26</v>
      </c>
      <c r="R83" s="22">
        <v>0.458333333333333</v>
      </c>
      <c r="S83" s="24" t="s">
        <v>20</v>
      </c>
      <c r="V83" s="29" t="s">
        <v>47</v>
      </c>
      <c r="W83" s="38" t="s">
        <v>99</v>
      </c>
      <c r="X83" s="37">
        <v>4</v>
      </c>
      <c r="Y83" s="4">
        <v>2</v>
      </c>
      <c r="Z83" s="4">
        <v>1</v>
      </c>
      <c r="AA83" s="4">
        <v>1</v>
      </c>
      <c r="AB83" s="37">
        <v>11</v>
      </c>
      <c r="AC83" s="37">
        <v>9</v>
      </c>
      <c r="AD83" s="4">
        <v>2</v>
      </c>
      <c r="AE83" s="37">
        <v>7</v>
      </c>
      <c r="AF83" s="5"/>
      <c r="AG83" s="4"/>
      <c r="AH83" s="4"/>
      <c r="AI83" s="6"/>
    </row>
    <row r="84" spans="13:35" ht="12.75">
      <c r="M84" s="30"/>
      <c r="O84" s="26">
        <v>7</v>
      </c>
      <c r="P84" s="48" t="s">
        <v>94</v>
      </c>
      <c r="Q84" s="48" t="s">
        <v>95</v>
      </c>
      <c r="R84" s="22">
        <v>0.458333333333333</v>
      </c>
      <c r="S84" s="24" t="s">
        <v>64</v>
      </c>
      <c r="V84" s="29" t="s">
        <v>48</v>
      </c>
      <c r="W84" s="38" t="s">
        <v>25</v>
      </c>
      <c r="X84" s="37">
        <v>5</v>
      </c>
      <c r="Y84" s="4">
        <v>2</v>
      </c>
      <c r="Z84" s="4">
        <v>1</v>
      </c>
      <c r="AA84" s="4">
        <v>2</v>
      </c>
      <c r="AB84" s="37">
        <v>11</v>
      </c>
      <c r="AC84" s="37">
        <v>14</v>
      </c>
      <c r="AD84" s="4">
        <v>-3</v>
      </c>
      <c r="AE84" s="37">
        <v>7</v>
      </c>
      <c r="AF84" s="5"/>
      <c r="AG84" s="4"/>
      <c r="AH84" s="4"/>
      <c r="AI84" s="6"/>
    </row>
    <row r="85" spans="16:35" ht="12.75" customHeight="1">
      <c r="P85" s="26"/>
      <c r="Q85" s="48"/>
      <c r="R85" s="22"/>
      <c r="S85" s="24"/>
      <c r="V85" s="29" t="s">
        <v>49</v>
      </c>
      <c r="W85" s="38" t="s">
        <v>104</v>
      </c>
      <c r="X85" s="37">
        <v>5</v>
      </c>
      <c r="Y85" s="4">
        <v>2</v>
      </c>
      <c r="Z85" s="4">
        <v>0</v>
      </c>
      <c r="AA85" s="4">
        <v>3</v>
      </c>
      <c r="AB85" s="37">
        <v>15</v>
      </c>
      <c r="AC85" s="37">
        <v>15</v>
      </c>
      <c r="AD85" s="4">
        <v>0</v>
      </c>
      <c r="AE85" s="37">
        <v>6</v>
      </c>
      <c r="AF85" s="5"/>
      <c r="AG85" s="4"/>
      <c r="AH85" s="4"/>
      <c r="AI85" s="6"/>
    </row>
    <row r="86" spans="16:35" ht="12.75">
      <c r="P86" s="26"/>
      <c r="Q86" s="48"/>
      <c r="R86" s="22"/>
      <c r="S86" s="24"/>
      <c r="V86" s="29" t="s">
        <v>50</v>
      </c>
      <c r="W86" s="38" t="s">
        <v>101</v>
      </c>
      <c r="X86" s="37">
        <v>5</v>
      </c>
      <c r="Y86" s="4">
        <v>1</v>
      </c>
      <c r="Z86" s="4">
        <v>1</v>
      </c>
      <c r="AA86" s="4">
        <v>3</v>
      </c>
      <c r="AB86" s="37">
        <v>7</v>
      </c>
      <c r="AC86" s="37">
        <v>12</v>
      </c>
      <c r="AD86" s="4">
        <v>-5</v>
      </c>
      <c r="AE86" s="37">
        <v>4</v>
      </c>
      <c r="AF86" s="5"/>
      <c r="AG86" s="4"/>
      <c r="AH86" s="4"/>
      <c r="AI86" s="6"/>
    </row>
    <row r="87" spans="16:35" ht="12.75">
      <c r="P87" s="26"/>
      <c r="Q87" s="48"/>
      <c r="R87" s="22"/>
      <c r="S87" s="24"/>
      <c r="V87" s="29" t="s">
        <v>52</v>
      </c>
      <c r="W87" s="38" t="s">
        <v>102</v>
      </c>
      <c r="X87" s="37">
        <v>5</v>
      </c>
      <c r="Y87" s="4">
        <v>1</v>
      </c>
      <c r="Z87" s="4">
        <v>0</v>
      </c>
      <c r="AA87" s="4">
        <v>4</v>
      </c>
      <c r="AB87" s="37">
        <v>6</v>
      </c>
      <c r="AC87" s="37">
        <v>15</v>
      </c>
      <c r="AD87" s="4">
        <v>-9</v>
      </c>
      <c r="AE87" s="37">
        <v>3</v>
      </c>
      <c r="AF87" s="4"/>
      <c r="AG87" s="4"/>
      <c r="AH87" s="4"/>
      <c r="AI87" s="6"/>
    </row>
    <row r="88" spans="16:35" ht="12.75">
      <c r="P88" s="26"/>
      <c r="Q88" s="48"/>
      <c r="R88" s="27"/>
      <c r="S88" s="24"/>
      <c r="V88" s="29" t="s">
        <v>53</v>
      </c>
      <c r="W88" s="38" t="s">
        <v>109</v>
      </c>
      <c r="X88" s="37">
        <v>5</v>
      </c>
      <c r="Y88" s="50">
        <v>0</v>
      </c>
      <c r="Z88" s="50">
        <v>0</v>
      </c>
      <c r="AA88" s="50">
        <v>5</v>
      </c>
      <c r="AB88" s="37">
        <v>6</v>
      </c>
      <c r="AC88" s="37">
        <v>14</v>
      </c>
      <c r="AD88" s="4">
        <v>-8</v>
      </c>
      <c r="AE88" s="37">
        <v>0</v>
      </c>
      <c r="AF88" s="4"/>
      <c r="AG88" s="4"/>
      <c r="AH88" s="4"/>
      <c r="AI88" s="6"/>
    </row>
    <row r="89" spans="16:35" ht="12.75">
      <c r="P89" s="26"/>
      <c r="Q89" s="48"/>
      <c r="V89" s="29" t="s">
        <v>54</v>
      </c>
      <c r="W89" s="51" t="s">
        <v>106</v>
      </c>
      <c r="X89" s="37">
        <v>4</v>
      </c>
      <c r="Y89" s="52">
        <v>0</v>
      </c>
      <c r="Z89" s="52">
        <v>0</v>
      </c>
      <c r="AA89" s="52">
        <v>4</v>
      </c>
      <c r="AB89" s="37">
        <v>3</v>
      </c>
      <c r="AC89" s="37">
        <v>19</v>
      </c>
      <c r="AD89" s="53">
        <v>-16</v>
      </c>
      <c r="AE89" s="37">
        <v>0</v>
      </c>
      <c r="AF89" s="54"/>
      <c r="AG89" s="54"/>
      <c r="AH89" s="54"/>
      <c r="AI89" s="55"/>
    </row>
    <row r="90" spans="16:22" ht="12.75">
      <c r="P90" s="26"/>
      <c r="Q90" s="48"/>
      <c r="V90" s="29"/>
    </row>
    <row r="91" spans="15:35" ht="12.75">
      <c r="O91" s="26" t="s">
        <v>33</v>
      </c>
      <c r="P91" s="19" t="s">
        <v>122</v>
      </c>
      <c r="Q91" s="20"/>
      <c r="R91" s="28" t="s">
        <v>17</v>
      </c>
      <c r="T91" s="28"/>
      <c r="X91" s="1" t="s">
        <v>1</v>
      </c>
      <c r="Y91" s="2" t="s">
        <v>2</v>
      </c>
      <c r="Z91" s="2" t="s">
        <v>3</v>
      </c>
      <c r="AA91" s="2" t="s">
        <v>4</v>
      </c>
      <c r="AB91" s="2" t="s">
        <v>5</v>
      </c>
      <c r="AC91" s="2" t="s">
        <v>6</v>
      </c>
      <c r="AD91" s="2" t="s">
        <v>7</v>
      </c>
      <c r="AE91" s="3" t="s">
        <v>8</v>
      </c>
      <c r="AF91" s="33" t="s">
        <v>38</v>
      </c>
      <c r="AG91" s="34" t="s">
        <v>39</v>
      </c>
      <c r="AH91" s="34" t="s">
        <v>40</v>
      </c>
      <c r="AI91" s="35" t="s">
        <v>41</v>
      </c>
    </row>
    <row r="92" spans="15:35" ht="12.75">
      <c r="O92" s="26"/>
      <c r="P92" s="20"/>
      <c r="Q92" s="20"/>
      <c r="R92" s="28"/>
      <c r="V92" s="29" t="s">
        <v>42</v>
      </c>
      <c r="W92" s="36" t="s">
        <v>107</v>
      </c>
      <c r="X92" s="37">
        <v>5</v>
      </c>
      <c r="Y92" s="11">
        <v>4</v>
      </c>
      <c r="Z92" s="11">
        <v>1</v>
      </c>
      <c r="AA92" s="11">
        <v>0</v>
      </c>
      <c r="AB92" s="37">
        <v>11</v>
      </c>
      <c r="AC92" s="37">
        <v>5</v>
      </c>
      <c r="AD92" s="11">
        <v>6</v>
      </c>
      <c r="AE92" s="37">
        <v>13</v>
      </c>
      <c r="AF92" s="10"/>
      <c r="AG92" s="11"/>
      <c r="AH92" s="11"/>
      <c r="AI92" s="12"/>
    </row>
    <row r="93" spans="15:35" ht="12.75">
      <c r="O93" s="26">
        <v>1</v>
      </c>
      <c r="P93" s="20" t="s">
        <v>111</v>
      </c>
      <c r="Q93" s="48" t="s">
        <v>95</v>
      </c>
      <c r="R93" s="22" t="s">
        <v>0</v>
      </c>
      <c r="S93" s="24" t="s">
        <v>0</v>
      </c>
      <c r="T93" s="22"/>
      <c r="V93" s="29" t="s">
        <v>43</v>
      </c>
      <c r="W93" s="38" t="s">
        <v>103</v>
      </c>
      <c r="X93" s="37">
        <v>6</v>
      </c>
      <c r="Y93" s="4">
        <v>4</v>
      </c>
      <c r="Z93" s="4">
        <v>0</v>
      </c>
      <c r="AA93" s="4">
        <v>2</v>
      </c>
      <c r="AB93" s="37">
        <v>19</v>
      </c>
      <c r="AC93" s="37">
        <v>4</v>
      </c>
      <c r="AD93" s="4">
        <v>15</v>
      </c>
      <c r="AE93" s="37">
        <v>12</v>
      </c>
      <c r="AF93" s="5"/>
      <c r="AG93" s="4"/>
      <c r="AH93" s="4"/>
      <c r="AI93" s="6"/>
    </row>
    <row r="94" spans="15:35" ht="12.75" customHeight="1">
      <c r="O94" s="26">
        <v>2</v>
      </c>
      <c r="P94" s="48" t="s">
        <v>26</v>
      </c>
      <c r="Q94" s="48" t="s">
        <v>94</v>
      </c>
      <c r="R94" s="22">
        <v>0.4583333333333333</v>
      </c>
      <c r="S94" s="24" t="s">
        <v>29</v>
      </c>
      <c r="V94" s="29" t="s">
        <v>44</v>
      </c>
      <c r="W94" s="38" t="s">
        <v>108</v>
      </c>
      <c r="X94" s="37">
        <v>6</v>
      </c>
      <c r="Y94" s="4">
        <v>3</v>
      </c>
      <c r="Z94" s="4">
        <v>2</v>
      </c>
      <c r="AA94" s="4">
        <v>1</v>
      </c>
      <c r="AB94" s="37">
        <v>15</v>
      </c>
      <c r="AC94" s="37">
        <v>10</v>
      </c>
      <c r="AD94" s="4">
        <v>5</v>
      </c>
      <c r="AE94" s="37">
        <v>11</v>
      </c>
      <c r="AF94" s="5">
        <v>2</v>
      </c>
      <c r="AG94" s="4">
        <v>2</v>
      </c>
      <c r="AH94" s="4">
        <v>3</v>
      </c>
      <c r="AI94" s="6">
        <v>3</v>
      </c>
    </row>
    <row r="95" spans="15:35" ht="12.75">
      <c r="O95" s="26">
        <v>3</v>
      </c>
      <c r="P95" s="48" t="s">
        <v>96</v>
      </c>
      <c r="Q95" s="48" t="s">
        <v>93</v>
      </c>
      <c r="R95" s="22">
        <v>0.4583333333333333</v>
      </c>
      <c r="S95" s="24" t="s">
        <v>123</v>
      </c>
      <c r="V95" s="29" t="s">
        <v>45</v>
      </c>
      <c r="W95" s="38" t="s">
        <v>105</v>
      </c>
      <c r="X95" s="37">
        <v>5</v>
      </c>
      <c r="Y95" s="4">
        <v>3</v>
      </c>
      <c r="Z95" s="4">
        <v>2</v>
      </c>
      <c r="AA95" s="4">
        <v>0</v>
      </c>
      <c r="AB95" s="37">
        <v>13</v>
      </c>
      <c r="AC95" s="37">
        <v>7</v>
      </c>
      <c r="AD95" s="4">
        <v>6</v>
      </c>
      <c r="AE95" s="37">
        <v>11</v>
      </c>
      <c r="AF95" s="5">
        <v>1</v>
      </c>
      <c r="AG95" s="4">
        <v>1</v>
      </c>
      <c r="AH95" s="4">
        <v>2</v>
      </c>
      <c r="AI95" s="6">
        <v>2</v>
      </c>
    </row>
    <row r="96" spans="15:35" ht="12.75" customHeight="1">
      <c r="O96" s="26">
        <v>4</v>
      </c>
      <c r="P96" s="48" t="s">
        <v>97</v>
      </c>
      <c r="Q96" s="48" t="s">
        <v>92</v>
      </c>
      <c r="R96" s="22">
        <v>0.4583333333333333</v>
      </c>
      <c r="S96" s="24" t="s">
        <v>124</v>
      </c>
      <c r="V96" s="29" t="s">
        <v>46</v>
      </c>
      <c r="W96" s="38" t="s">
        <v>100</v>
      </c>
      <c r="X96" s="37">
        <v>5</v>
      </c>
      <c r="Y96" s="4">
        <v>3</v>
      </c>
      <c r="Z96" s="4">
        <v>2</v>
      </c>
      <c r="AA96" s="4">
        <v>0</v>
      </c>
      <c r="AB96" s="37">
        <v>17</v>
      </c>
      <c r="AC96" s="37">
        <v>6</v>
      </c>
      <c r="AD96" s="4">
        <v>11</v>
      </c>
      <c r="AE96" s="37">
        <v>11</v>
      </c>
      <c r="AF96" s="5">
        <v>1</v>
      </c>
      <c r="AG96" s="4">
        <v>1</v>
      </c>
      <c r="AH96" s="4">
        <v>1</v>
      </c>
      <c r="AI96" s="6">
        <v>1</v>
      </c>
    </row>
    <row r="97" spans="15:35" ht="12.75">
      <c r="O97" s="26">
        <v>5</v>
      </c>
      <c r="P97" s="48" t="s">
        <v>86</v>
      </c>
      <c r="Q97" s="48" t="s">
        <v>91</v>
      </c>
      <c r="R97" s="22">
        <v>0.4583333333333333</v>
      </c>
      <c r="S97" s="45" t="s">
        <v>64</v>
      </c>
      <c r="V97" s="29" t="s">
        <v>51</v>
      </c>
      <c r="W97" s="38" t="s">
        <v>99</v>
      </c>
      <c r="X97" s="37">
        <v>5</v>
      </c>
      <c r="Y97" s="4">
        <v>3</v>
      </c>
      <c r="Z97" s="4">
        <v>1</v>
      </c>
      <c r="AA97" s="4">
        <v>1</v>
      </c>
      <c r="AB97" s="37">
        <v>18</v>
      </c>
      <c r="AC97" s="37">
        <v>11</v>
      </c>
      <c r="AD97" s="4">
        <v>7</v>
      </c>
      <c r="AE97" s="37">
        <v>10</v>
      </c>
      <c r="AF97" s="5"/>
      <c r="AG97" s="4"/>
      <c r="AH97" s="4"/>
      <c r="AI97" s="6"/>
    </row>
    <row r="98" spans="15:35" ht="12.75">
      <c r="O98" s="26">
        <v>6</v>
      </c>
      <c r="P98" s="48" t="s">
        <v>87</v>
      </c>
      <c r="Q98" s="48" t="s">
        <v>90</v>
      </c>
      <c r="R98" s="22">
        <v>0.458333333333333</v>
      </c>
      <c r="S98" s="24" t="s">
        <v>125</v>
      </c>
      <c r="V98" s="29" t="s">
        <v>47</v>
      </c>
      <c r="W98" s="38" t="s">
        <v>25</v>
      </c>
      <c r="X98" s="37">
        <v>6</v>
      </c>
      <c r="Y98" s="4">
        <v>3</v>
      </c>
      <c r="Z98" s="4">
        <v>1</v>
      </c>
      <c r="AA98" s="4">
        <v>2</v>
      </c>
      <c r="AB98" s="37">
        <v>15</v>
      </c>
      <c r="AC98" s="37">
        <v>16</v>
      </c>
      <c r="AD98" s="4">
        <v>-1</v>
      </c>
      <c r="AE98" s="37">
        <v>10</v>
      </c>
      <c r="AF98" s="5"/>
      <c r="AG98" s="4"/>
      <c r="AH98" s="4"/>
      <c r="AI98" s="6"/>
    </row>
    <row r="99" spans="15:35" ht="12.75">
      <c r="O99" s="26">
        <v>7</v>
      </c>
      <c r="P99" s="48" t="s">
        <v>88</v>
      </c>
      <c r="Q99" s="48" t="s">
        <v>89</v>
      </c>
      <c r="R99" s="22">
        <v>0.458333333333333</v>
      </c>
      <c r="S99" s="24" t="s">
        <v>70</v>
      </c>
      <c r="V99" s="29" t="s">
        <v>48</v>
      </c>
      <c r="W99" s="38" t="s">
        <v>98</v>
      </c>
      <c r="X99" s="37">
        <v>5</v>
      </c>
      <c r="Y99" s="4">
        <v>3</v>
      </c>
      <c r="Z99" s="4">
        <v>0</v>
      </c>
      <c r="AA99" s="4">
        <v>2</v>
      </c>
      <c r="AB99" s="37">
        <v>8</v>
      </c>
      <c r="AC99" s="37">
        <v>7</v>
      </c>
      <c r="AD99" s="4">
        <v>1</v>
      </c>
      <c r="AE99" s="37">
        <v>9</v>
      </c>
      <c r="AF99" s="5"/>
      <c r="AG99" s="4"/>
      <c r="AH99" s="4"/>
      <c r="AI99" s="6"/>
    </row>
    <row r="100" spans="18:35" ht="12.75" customHeight="1">
      <c r="R100" s="22"/>
      <c r="S100" s="24"/>
      <c r="V100" s="29" t="s">
        <v>49</v>
      </c>
      <c r="W100" s="38" t="s">
        <v>104</v>
      </c>
      <c r="X100" s="37">
        <v>6</v>
      </c>
      <c r="Y100" s="4">
        <v>2</v>
      </c>
      <c r="Z100" s="4">
        <v>0</v>
      </c>
      <c r="AA100" s="4">
        <v>4</v>
      </c>
      <c r="AB100" s="37">
        <v>15</v>
      </c>
      <c r="AC100" s="37">
        <v>18</v>
      </c>
      <c r="AD100" s="4">
        <v>-3</v>
      </c>
      <c r="AE100" s="37">
        <v>6</v>
      </c>
      <c r="AF100" s="5"/>
      <c r="AG100" s="4"/>
      <c r="AH100" s="4"/>
      <c r="AI100" s="6"/>
    </row>
    <row r="101" spans="18:35" ht="12.75" customHeight="1">
      <c r="R101" s="22"/>
      <c r="S101" s="24"/>
      <c r="V101" s="29" t="s">
        <v>50</v>
      </c>
      <c r="W101" s="38" t="s">
        <v>101</v>
      </c>
      <c r="X101" s="37">
        <v>6</v>
      </c>
      <c r="Y101" s="4">
        <v>1</v>
      </c>
      <c r="Z101" s="4">
        <v>1</v>
      </c>
      <c r="AA101" s="4">
        <v>4</v>
      </c>
      <c r="AB101" s="37">
        <v>8</v>
      </c>
      <c r="AC101" s="37">
        <v>18</v>
      </c>
      <c r="AD101" s="4">
        <v>-10</v>
      </c>
      <c r="AE101" s="37">
        <v>4</v>
      </c>
      <c r="AF101" s="5"/>
      <c r="AG101" s="4"/>
      <c r="AH101" s="4"/>
      <c r="AI101" s="6"/>
    </row>
    <row r="102" spans="18:35" ht="12.75">
      <c r="R102" s="22"/>
      <c r="S102" s="24"/>
      <c r="V102" s="29" t="s">
        <v>52</v>
      </c>
      <c r="W102" s="38" t="s">
        <v>102</v>
      </c>
      <c r="X102" s="37">
        <v>6</v>
      </c>
      <c r="Y102" s="4">
        <v>1</v>
      </c>
      <c r="Z102" s="4">
        <v>0</v>
      </c>
      <c r="AA102" s="4">
        <v>5</v>
      </c>
      <c r="AB102" s="37">
        <v>8</v>
      </c>
      <c r="AC102" s="37">
        <v>22</v>
      </c>
      <c r="AD102" s="4">
        <v>-14</v>
      </c>
      <c r="AE102" s="37">
        <v>3</v>
      </c>
      <c r="AF102" s="4">
        <v>1</v>
      </c>
      <c r="AG102" s="4">
        <v>3</v>
      </c>
      <c r="AH102" s="4">
        <v>2</v>
      </c>
      <c r="AI102" s="6">
        <v>1</v>
      </c>
    </row>
    <row r="103" spans="18:35" ht="12.75">
      <c r="R103" s="27"/>
      <c r="S103" s="24"/>
      <c r="V103" s="29" t="s">
        <v>53</v>
      </c>
      <c r="W103" s="38" t="s">
        <v>109</v>
      </c>
      <c r="X103" s="37">
        <v>6</v>
      </c>
      <c r="Y103" s="50">
        <v>1</v>
      </c>
      <c r="Z103" s="50">
        <v>0</v>
      </c>
      <c r="AA103" s="50">
        <v>5</v>
      </c>
      <c r="AB103" s="37">
        <v>9</v>
      </c>
      <c r="AC103" s="37">
        <v>14</v>
      </c>
      <c r="AD103" s="4">
        <v>-5</v>
      </c>
      <c r="AE103" s="37">
        <v>3</v>
      </c>
      <c r="AF103" s="4">
        <v>1</v>
      </c>
      <c r="AG103" s="4">
        <v>0</v>
      </c>
      <c r="AH103" s="4">
        <v>1</v>
      </c>
      <c r="AI103" s="6">
        <v>2</v>
      </c>
    </row>
    <row r="104" spans="5:35" ht="12.75">
      <c r="E104" s="41"/>
      <c r="F104" s="42"/>
      <c r="G104" s="41"/>
      <c r="H104" s="40"/>
      <c r="V104" s="29" t="s">
        <v>54</v>
      </c>
      <c r="W104" s="51" t="s">
        <v>106</v>
      </c>
      <c r="X104" s="37">
        <v>5</v>
      </c>
      <c r="Y104" s="52">
        <v>0</v>
      </c>
      <c r="Z104" s="52">
        <v>0</v>
      </c>
      <c r="AA104" s="52">
        <v>5</v>
      </c>
      <c r="AB104" s="37">
        <v>5</v>
      </c>
      <c r="AC104" s="37">
        <v>23</v>
      </c>
      <c r="AD104" s="53">
        <v>-18</v>
      </c>
      <c r="AE104" s="37">
        <v>0</v>
      </c>
      <c r="AF104" s="54"/>
      <c r="AG104" s="54"/>
      <c r="AH104" s="54"/>
      <c r="AI104" s="55"/>
    </row>
    <row r="105" spans="5:22" ht="12.75">
      <c r="E105" s="41"/>
      <c r="F105" s="43"/>
      <c r="G105" s="41"/>
      <c r="V105" s="29"/>
    </row>
    <row r="106" spans="15:35" ht="12.75">
      <c r="O106" s="26" t="s">
        <v>34</v>
      </c>
      <c r="P106" s="19" t="s">
        <v>126</v>
      </c>
      <c r="Q106" s="20"/>
      <c r="R106" s="28" t="s">
        <v>17</v>
      </c>
      <c r="S106" s="24"/>
      <c r="T106" s="28"/>
      <c r="X106" s="1" t="s">
        <v>1</v>
      </c>
      <c r="Y106" s="2" t="s">
        <v>2</v>
      </c>
      <c r="Z106" s="2" t="s">
        <v>3</v>
      </c>
      <c r="AA106" s="2" t="s">
        <v>4</v>
      </c>
      <c r="AB106" s="2" t="s">
        <v>5</v>
      </c>
      <c r="AC106" s="2" t="s">
        <v>6</v>
      </c>
      <c r="AD106" s="2" t="s">
        <v>7</v>
      </c>
      <c r="AE106" s="3" t="s">
        <v>8</v>
      </c>
      <c r="AF106" s="33" t="s">
        <v>38</v>
      </c>
      <c r="AG106" s="34" t="s">
        <v>39</v>
      </c>
      <c r="AH106" s="34" t="s">
        <v>40</v>
      </c>
      <c r="AI106" s="35" t="s">
        <v>41</v>
      </c>
    </row>
    <row r="107" spans="15:35" ht="12.75">
      <c r="O107" s="26"/>
      <c r="P107" s="20"/>
      <c r="Q107" s="20"/>
      <c r="R107" s="28"/>
      <c r="S107" s="24"/>
      <c r="V107" s="29" t="s">
        <v>42</v>
      </c>
      <c r="W107" s="36" t="s">
        <v>103</v>
      </c>
      <c r="X107" s="37">
        <v>7</v>
      </c>
      <c r="Y107" s="11">
        <v>5</v>
      </c>
      <c r="Z107" s="11">
        <v>0</v>
      </c>
      <c r="AA107" s="11">
        <v>2</v>
      </c>
      <c r="AB107" s="37">
        <v>20</v>
      </c>
      <c r="AC107" s="37">
        <v>4</v>
      </c>
      <c r="AD107" s="11">
        <v>16</v>
      </c>
      <c r="AE107" s="37">
        <v>15</v>
      </c>
      <c r="AF107" s="10"/>
      <c r="AG107" s="11"/>
      <c r="AH107" s="11"/>
      <c r="AI107" s="12"/>
    </row>
    <row r="108" spans="15:35" ht="12.75">
      <c r="O108" s="26">
        <v>1</v>
      </c>
      <c r="P108" s="48" t="s">
        <v>89</v>
      </c>
      <c r="Q108" s="20" t="s">
        <v>111</v>
      </c>
      <c r="R108" s="22" t="s">
        <v>0</v>
      </c>
      <c r="S108" s="24" t="s">
        <v>0</v>
      </c>
      <c r="T108" s="22"/>
      <c r="V108" s="29" t="s">
        <v>43</v>
      </c>
      <c r="W108" s="38" t="s">
        <v>25</v>
      </c>
      <c r="X108" s="37">
        <v>7</v>
      </c>
      <c r="Y108" s="4">
        <v>4</v>
      </c>
      <c r="Z108" s="4">
        <v>1</v>
      </c>
      <c r="AA108" s="4">
        <v>2</v>
      </c>
      <c r="AB108" s="37">
        <v>19</v>
      </c>
      <c r="AC108" s="37">
        <v>18</v>
      </c>
      <c r="AD108" s="4">
        <v>1</v>
      </c>
      <c r="AE108" s="37">
        <v>13</v>
      </c>
      <c r="AF108" s="5">
        <v>1</v>
      </c>
      <c r="AG108" s="4">
        <v>3</v>
      </c>
      <c r="AH108" s="4">
        <v>4</v>
      </c>
      <c r="AI108" s="6">
        <v>2</v>
      </c>
    </row>
    <row r="109" spans="15:35" ht="12.75">
      <c r="O109" s="26">
        <v>2</v>
      </c>
      <c r="P109" s="48" t="s">
        <v>90</v>
      </c>
      <c r="Q109" s="48" t="s">
        <v>88</v>
      </c>
      <c r="R109" s="22">
        <v>0.4583333333333333</v>
      </c>
      <c r="S109" s="24" t="s">
        <v>60</v>
      </c>
      <c r="V109" s="29" t="s">
        <v>44</v>
      </c>
      <c r="W109" s="38" t="s">
        <v>107</v>
      </c>
      <c r="X109" s="37">
        <v>6</v>
      </c>
      <c r="Y109" s="4">
        <v>4</v>
      </c>
      <c r="Z109" s="4">
        <v>1</v>
      </c>
      <c r="AA109" s="4">
        <v>1</v>
      </c>
      <c r="AB109" s="37">
        <v>13</v>
      </c>
      <c r="AC109" s="37">
        <v>9</v>
      </c>
      <c r="AD109" s="4">
        <v>4</v>
      </c>
      <c r="AE109" s="37">
        <v>13</v>
      </c>
      <c r="AF109" s="5">
        <v>1</v>
      </c>
      <c r="AG109" s="4">
        <v>0</v>
      </c>
      <c r="AH109" s="4">
        <v>2</v>
      </c>
      <c r="AI109" s="6">
        <v>4</v>
      </c>
    </row>
    <row r="110" spans="15:35" ht="12.75">
      <c r="O110" s="26">
        <v>3</v>
      </c>
      <c r="P110" s="48" t="s">
        <v>91</v>
      </c>
      <c r="Q110" s="48" t="s">
        <v>87</v>
      </c>
      <c r="R110" s="22">
        <v>0.4583333333333333</v>
      </c>
      <c r="S110" s="24" t="s">
        <v>60</v>
      </c>
      <c r="V110" s="29" t="s">
        <v>45</v>
      </c>
      <c r="W110" s="38" t="s">
        <v>105</v>
      </c>
      <c r="X110" s="37">
        <v>6</v>
      </c>
      <c r="Y110" s="4">
        <v>3</v>
      </c>
      <c r="Z110" s="4">
        <v>3</v>
      </c>
      <c r="AA110" s="4">
        <v>0</v>
      </c>
      <c r="AB110" s="37">
        <v>14</v>
      </c>
      <c r="AC110" s="37">
        <v>8</v>
      </c>
      <c r="AD110" s="4">
        <v>6</v>
      </c>
      <c r="AE110" s="37">
        <v>12</v>
      </c>
      <c r="AF110" s="5"/>
      <c r="AG110" s="4"/>
      <c r="AH110" s="4"/>
      <c r="AI110" s="6"/>
    </row>
    <row r="111" spans="15:35" ht="12.75">
      <c r="O111" s="26">
        <v>4</v>
      </c>
      <c r="P111" s="48" t="s">
        <v>92</v>
      </c>
      <c r="Q111" s="48" t="s">
        <v>86</v>
      </c>
      <c r="R111" s="22">
        <v>0.4583333333333333</v>
      </c>
      <c r="S111" s="24" t="s">
        <v>127</v>
      </c>
      <c r="V111" s="29" t="s">
        <v>46</v>
      </c>
      <c r="W111" s="38" t="s">
        <v>98</v>
      </c>
      <c r="X111" s="37">
        <v>6</v>
      </c>
      <c r="Y111" s="4">
        <v>4</v>
      </c>
      <c r="Z111" s="4">
        <v>0</v>
      </c>
      <c r="AA111" s="4">
        <v>2</v>
      </c>
      <c r="AB111" s="37">
        <v>11</v>
      </c>
      <c r="AC111" s="37">
        <v>7</v>
      </c>
      <c r="AD111" s="4">
        <v>4</v>
      </c>
      <c r="AE111" s="37">
        <v>12</v>
      </c>
      <c r="AF111" s="5"/>
      <c r="AG111" s="4"/>
      <c r="AH111" s="4"/>
      <c r="AI111" s="6"/>
    </row>
    <row r="112" spans="15:35" ht="12.75">
      <c r="O112" s="26">
        <v>5</v>
      </c>
      <c r="P112" s="48" t="s">
        <v>93</v>
      </c>
      <c r="Q112" s="48" t="s">
        <v>97</v>
      </c>
      <c r="R112" s="22">
        <v>0.4583333333333333</v>
      </c>
      <c r="S112" s="24" t="s">
        <v>61</v>
      </c>
      <c r="V112" s="29" t="s">
        <v>51</v>
      </c>
      <c r="W112" s="38" t="s">
        <v>100</v>
      </c>
      <c r="X112" s="37">
        <v>6</v>
      </c>
      <c r="Y112" s="4">
        <v>3</v>
      </c>
      <c r="Z112" s="4">
        <v>2</v>
      </c>
      <c r="AA112" s="4">
        <v>1</v>
      </c>
      <c r="AB112" s="37">
        <v>17</v>
      </c>
      <c r="AC112" s="37">
        <v>7</v>
      </c>
      <c r="AD112" s="4">
        <v>10</v>
      </c>
      <c r="AE112" s="37">
        <v>11</v>
      </c>
      <c r="AF112" s="5">
        <v>1</v>
      </c>
      <c r="AG112" s="4">
        <v>1</v>
      </c>
      <c r="AH112" s="4">
        <v>1</v>
      </c>
      <c r="AI112" s="6">
        <v>1</v>
      </c>
    </row>
    <row r="113" spans="15:35" ht="12.75">
      <c r="O113" s="26">
        <v>6</v>
      </c>
      <c r="P113" s="48" t="s">
        <v>94</v>
      </c>
      <c r="Q113" s="48" t="s">
        <v>96</v>
      </c>
      <c r="R113" s="22">
        <v>0.458333333333333</v>
      </c>
      <c r="S113" s="24" t="s">
        <v>24</v>
      </c>
      <c r="V113" s="29" t="s">
        <v>47</v>
      </c>
      <c r="W113" s="38" t="s">
        <v>108</v>
      </c>
      <c r="X113" s="37">
        <v>7</v>
      </c>
      <c r="Y113" s="4">
        <v>3</v>
      </c>
      <c r="Z113" s="4">
        <v>2</v>
      </c>
      <c r="AA113" s="4">
        <v>2</v>
      </c>
      <c r="AB113" s="37">
        <v>17</v>
      </c>
      <c r="AC113" s="37">
        <v>13</v>
      </c>
      <c r="AD113" s="4">
        <v>4</v>
      </c>
      <c r="AE113" s="37">
        <v>11</v>
      </c>
      <c r="AF113" s="5">
        <v>1</v>
      </c>
      <c r="AG113" s="4">
        <v>1</v>
      </c>
      <c r="AH113" s="4">
        <v>1</v>
      </c>
      <c r="AI113" s="6">
        <v>1</v>
      </c>
    </row>
    <row r="114" spans="15:35" ht="12.75">
      <c r="O114" s="26">
        <v>7</v>
      </c>
      <c r="P114" s="48" t="s">
        <v>95</v>
      </c>
      <c r="Q114" s="48" t="s">
        <v>26</v>
      </c>
      <c r="R114" s="22">
        <v>0.458333333333333</v>
      </c>
      <c r="S114" s="24" t="s">
        <v>82</v>
      </c>
      <c r="V114" s="29" t="s">
        <v>48</v>
      </c>
      <c r="W114" s="38" t="s">
        <v>99</v>
      </c>
      <c r="X114" s="37">
        <v>6</v>
      </c>
      <c r="Y114" s="4">
        <v>3</v>
      </c>
      <c r="Z114" s="4">
        <v>1</v>
      </c>
      <c r="AA114" s="4">
        <v>2</v>
      </c>
      <c r="AB114" s="37">
        <v>18</v>
      </c>
      <c r="AC114" s="37">
        <v>12</v>
      </c>
      <c r="AD114" s="4">
        <v>6</v>
      </c>
      <c r="AE114" s="37">
        <v>10</v>
      </c>
      <c r="AF114" s="5"/>
      <c r="AG114" s="4"/>
      <c r="AH114" s="4"/>
      <c r="AI114" s="6"/>
    </row>
    <row r="115" spans="15:35" ht="12.75">
      <c r="O115" s="19"/>
      <c r="R115" s="22"/>
      <c r="S115" s="24"/>
      <c r="V115" s="29" t="s">
        <v>49</v>
      </c>
      <c r="W115" s="38" t="s">
        <v>104</v>
      </c>
      <c r="X115" s="37">
        <v>7</v>
      </c>
      <c r="Y115" s="4">
        <v>2</v>
      </c>
      <c r="Z115" s="4">
        <v>0</v>
      </c>
      <c r="AA115" s="4">
        <v>5</v>
      </c>
      <c r="AB115" s="37">
        <v>15</v>
      </c>
      <c r="AC115" s="37">
        <v>21</v>
      </c>
      <c r="AD115" s="4">
        <v>-6</v>
      </c>
      <c r="AE115" s="37">
        <v>6</v>
      </c>
      <c r="AF115" s="5"/>
      <c r="AG115" s="4"/>
      <c r="AH115" s="4"/>
      <c r="AI115" s="6"/>
    </row>
    <row r="116" spans="15:35" ht="12.75">
      <c r="O116" s="20"/>
      <c r="R116" s="22"/>
      <c r="S116" s="24"/>
      <c r="V116" s="29" t="s">
        <v>50</v>
      </c>
      <c r="W116" s="38" t="s">
        <v>102</v>
      </c>
      <c r="X116" s="37">
        <v>7</v>
      </c>
      <c r="Y116" s="4">
        <v>2</v>
      </c>
      <c r="Z116" s="4">
        <v>0</v>
      </c>
      <c r="AA116" s="4">
        <v>5</v>
      </c>
      <c r="AB116" s="37">
        <v>9</v>
      </c>
      <c r="AC116" s="37">
        <v>22</v>
      </c>
      <c r="AD116" s="4">
        <v>-13</v>
      </c>
      <c r="AE116" s="37">
        <v>6</v>
      </c>
      <c r="AF116" s="5"/>
      <c r="AG116" s="4"/>
      <c r="AH116" s="4"/>
      <c r="AI116" s="6"/>
    </row>
    <row r="117" spans="15:35" ht="12.75">
      <c r="O117" s="20"/>
      <c r="R117" s="22"/>
      <c r="S117" s="24"/>
      <c r="V117" s="29" t="s">
        <v>52</v>
      </c>
      <c r="W117" s="38" t="s">
        <v>101</v>
      </c>
      <c r="X117" s="37">
        <v>6</v>
      </c>
      <c r="Y117" s="4">
        <v>1</v>
      </c>
      <c r="Z117" s="4">
        <v>1</v>
      </c>
      <c r="AA117" s="4">
        <v>4</v>
      </c>
      <c r="AB117" s="37">
        <v>8</v>
      </c>
      <c r="AC117" s="37">
        <v>18</v>
      </c>
      <c r="AD117" s="4">
        <v>-10</v>
      </c>
      <c r="AE117" s="37">
        <v>4</v>
      </c>
      <c r="AF117" s="4">
        <v>1</v>
      </c>
      <c r="AG117" s="4">
        <v>3</v>
      </c>
      <c r="AH117" s="4">
        <v>1</v>
      </c>
      <c r="AI117" s="6">
        <v>0</v>
      </c>
    </row>
    <row r="118" spans="15:35" ht="12.75">
      <c r="O118" s="21"/>
      <c r="R118" s="27"/>
      <c r="S118" s="24"/>
      <c r="V118" s="29" t="s">
        <v>53</v>
      </c>
      <c r="W118" s="38" t="s">
        <v>109</v>
      </c>
      <c r="X118" s="37">
        <v>7</v>
      </c>
      <c r="Y118" s="50">
        <v>1</v>
      </c>
      <c r="Z118" s="50">
        <v>1</v>
      </c>
      <c r="AA118" s="50">
        <v>5</v>
      </c>
      <c r="AB118" s="37">
        <v>10</v>
      </c>
      <c r="AC118" s="37">
        <v>15</v>
      </c>
      <c r="AD118" s="4">
        <v>-5</v>
      </c>
      <c r="AE118" s="37">
        <v>4</v>
      </c>
      <c r="AF118" s="4">
        <v>1</v>
      </c>
      <c r="AG118" s="4">
        <v>0</v>
      </c>
      <c r="AH118" s="4">
        <v>0</v>
      </c>
      <c r="AI118" s="6">
        <v>1</v>
      </c>
    </row>
    <row r="119" spans="19:35" ht="12.75">
      <c r="S119" s="24"/>
      <c r="V119" s="29" t="s">
        <v>54</v>
      </c>
      <c r="W119" s="51" t="s">
        <v>106</v>
      </c>
      <c r="X119" s="37">
        <v>6</v>
      </c>
      <c r="Y119" s="52">
        <v>1</v>
      </c>
      <c r="Z119" s="52">
        <v>0</v>
      </c>
      <c r="AA119" s="52">
        <v>5</v>
      </c>
      <c r="AB119" s="37">
        <v>8</v>
      </c>
      <c r="AC119" s="37">
        <v>25</v>
      </c>
      <c r="AD119" s="53">
        <v>-17</v>
      </c>
      <c r="AE119" s="37">
        <v>3</v>
      </c>
      <c r="AF119" s="54"/>
      <c r="AG119" s="54"/>
      <c r="AH119" s="54"/>
      <c r="AI119" s="55"/>
    </row>
    <row r="120" spans="19:22" ht="12.75">
      <c r="S120" s="24"/>
      <c r="V120" s="29"/>
    </row>
    <row r="121" spans="15:35" ht="12.75">
      <c r="O121" s="26" t="s">
        <v>35</v>
      </c>
      <c r="P121" s="19" t="s">
        <v>128</v>
      </c>
      <c r="Q121" s="20"/>
      <c r="R121" s="28" t="s">
        <v>17</v>
      </c>
      <c r="S121" s="24"/>
      <c r="T121" s="28"/>
      <c r="X121" s="1" t="s">
        <v>1</v>
      </c>
      <c r="Y121" s="2" t="s">
        <v>2</v>
      </c>
      <c r="Z121" s="2" t="s">
        <v>3</v>
      </c>
      <c r="AA121" s="2" t="s">
        <v>4</v>
      </c>
      <c r="AB121" s="2" t="s">
        <v>5</v>
      </c>
      <c r="AC121" s="2" t="s">
        <v>6</v>
      </c>
      <c r="AD121" s="2" t="s">
        <v>7</v>
      </c>
      <c r="AE121" s="3" t="s">
        <v>8</v>
      </c>
      <c r="AF121" s="33" t="s">
        <v>38</v>
      </c>
      <c r="AG121" s="34" t="s">
        <v>39</v>
      </c>
      <c r="AH121" s="34" t="s">
        <v>40</v>
      </c>
      <c r="AI121" s="35" t="s">
        <v>41</v>
      </c>
    </row>
    <row r="122" spans="15:35" ht="12.75">
      <c r="O122" s="26"/>
      <c r="P122" s="20"/>
      <c r="Q122" s="20"/>
      <c r="R122" s="28"/>
      <c r="S122" s="24"/>
      <c r="V122" s="29" t="s">
        <v>42</v>
      </c>
      <c r="W122" s="36" t="s">
        <v>103</v>
      </c>
      <c r="X122" s="37">
        <v>8</v>
      </c>
      <c r="Y122" s="11">
        <v>5</v>
      </c>
      <c r="Z122" s="11">
        <v>1</v>
      </c>
      <c r="AA122" s="11">
        <v>2</v>
      </c>
      <c r="AB122" s="37">
        <v>22</v>
      </c>
      <c r="AC122" s="37">
        <v>6</v>
      </c>
      <c r="AD122" s="11">
        <v>16</v>
      </c>
      <c r="AE122" s="37">
        <v>16</v>
      </c>
      <c r="AF122" s="10"/>
      <c r="AG122" s="11"/>
      <c r="AH122" s="11"/>
      <c r="AI122" s="12"/>
    </row>
    <row r="123" spans="15:35" ht="12.75">
      <c r="O123" s="26">
        <v>1</v>
      </c>
      <c r="P123" s="20" t="s">
        <v>111</v>
      </c>
      <c r="Q123" s="48" t="s">
        <v>26</v>
      </c>
      <c r="R123" s="22" t="s">
        <v>0</v>
      </c>
      <c r="S123" s="24" t="s">
        <v>0</v>
      </c>
      <c r="T123" s="22"/>
      <c r="V123" s="29" t="s">
        <v>43</v>
      </c>
      <c r="W123" s="38" t="s">
        <v>105</v>
      </c>
      <c r="X123" s="37">
        <v>7</v>
      </c>
      <c r="Y123" s="4">
        <v>4</v>
      </c>
      <c r="Z123" s="4">
        <v>3</v>
      </c>
      <c r="AA123" s="4">
        <v>0</v>
      </c>
      <c r="AB123" s="37">
        <v>18</v>
      </c>
      <c r="AC123" s="37">
        <v>9</v>
      </c>
      <c r="AD123" s="4">
        <v>9</v>
      </c>
      <c r="AE123" s="37">
        <v>15</v>
      </c>
      <c r="AF123" s="5"/>
      <c r="AG123" s="4"/>
      <c r="AH123" s="4"/>
      <c r="AI123" s="6"/>
    </row>
    <row r="124" spans="15:35" ht="12.75">
      <c r="O124" s="26">
        <v>2</v>
      </c>
      <c r="P124" s="48" t="s">
        <v>96</v>
      </c>
      <c r="Q124" s="48" t="s">
        <v>95</v>
      </c>
      <c r="R124" s="22">
        <v>0.4583333333333333</v>
      </c>
      <c r="S124" s="24" t="s">
        <v>18</v>
      </c>
      <c r="V124" s="29" t="s">
        <v>44</v>
      </c>
      <c r="W124" s="38" t="s">
        <v>107</v>
      </c>
      <c r="X124" s="37">
        <v>7</v>
      </c>
      <c r="Y124" s="4">
        <v>4</v>
      </c>
      <c r="Z124" s="4">
        <v>2</v>
      </c>
      <c r="AA124" s="4">
        <v>1</v>
      </c>
      <c r="AB124" s="37">
        <v>13</v>
      </c>
      <c r="AC124" s="37">
        <v>9</v>
      </c>
      <c r="AD124" s="4">
        <v>4</v>
      </c>
      <c r="AE124" s="37">
        <v>14</v>
      </c>
      <c r="AF124" s="5"/>
      <c r="AG124" s="4"/>
      <c r="AH124" s="4"/>
      <c r="AI124" s="6"/>
    </row>
    <row r="125" spans="15:35" ht="12.75">
      <c r="O125" s="26">
        <v>3</v>
      </c>
      <c r="P125" s="48" t="s">
        <v>97</v>
      </c>
      <c r="Q125" s="48" t="s">
        <v>94</v>
      </c>
      <c r="R125" s="22">
        <v>0.4583333333333333</v>
      </c>
      <c r="S125" s="24" t="s">
        <v>16</v>
      </c>
      <c r="V125" s="29" t="s">
        <v>45</v>
      </c>
      <c r="W125" s="38" t="s">
        <v>99</v>
      </c>
      <c r="X125" s="37">
        <v>7</v>
      </c>
      <c r="Y125" s="4">
        <v>4</v>
      </c>
      <c r="Z125" s="4">
        <v>1</v>
      </c>
      <c r="AA125" s="4">
        <v>2</v>
      </c>
      <c r="AB125" s="37">
        <v>22</v>
      </c>
      <c r="AC125" s="37">
        <v>13</v>
      </c>
      <c r="AD125" s="4">
        <v>9</v>
      </c>
      <c r="AE125" s="37">
        <v>13</v>
      </c>
      <c r="AF125" s="5"/>
      <c r="AG125" s="4"/>
      <c r="AH125" s="4"/>
      <c r="AI125" s="6"/>
    </row>
    <row r="126" spans="15:35" ht="12.75">
      <c r="O126" s="26">
        <v>4</v>
      </c>
      <c r="P126" s="48" t="s">
        <v>86</v>
      </c>
      <c r="Q126" s="48" t="s">
        <v>93</v>
      </c>
      <c r="R126" s="22">
        <v>0.4583333333333333</v>
      </c>
      <c r="S126" s="24" t="s">
        <v>121</v>
      </c>
      <c r="V126" s="29" t="s">
        <v>46</v>
      </c>
      <c r="W126" s="38" t="s">
        <v>25</v>
      </c>
      <c r="X126" s="37">
        <v>7</v>
      </c>
      <c r="Y126" s="4">
        <v>4</v>
      </c>
      <c r="Z126" s="4">
        <v>1</v>
      </c>
      <c r="AA126" s="4">
        <v>2</v>
      </c>
      <c r="AB126" s="37">
        <v>19</v>
      </c>
      <c r="AC126" s="37">
        <v>18</v>
      </c>
      <c r="AD126" s="4">
        <v>1</v>
      </c>
      <c r="AE126" s="37">
        <v>13</v>
      </c>
      <c r="AF126" s="5"/>
      <c r="AG126" s="4"/>
      <c r="AH126" s="4"/>
      <c r="AI126" s="6"/>
    </row>
    <row r="127" spans="15:35" ht="12.75">
      <c r="O127" s="26">
        <v>5</v>
      </c>
      <c r="P127" s="48" t="s">
        <v>87</v>
      </c>
      <c r="Q127" s="48" t="s">
        <v>92</v>
      </c>
      <c r="R127" s="22">
        <v>0.4583333333333333</v>
      </c>
      <c r="S127" s="24" t="s">
        <v>20</v>
      </c>
      <c r="V127" s="29" t="s">
        <v>51</v>
      </c>
      <c r="W127" s="38" t="s">
        <v>100</v>
      </c>
      <c r="X127" s="37">
        <v>7</v>
      </c>
      <c r="Y127" s="4">
        <v>3</v>
      </c>
      <c r="Z127" s="4">
        <v>3</v>
      </c>
      <c r="AA127" s="4">
        <v>1</v>
      </c>
      <c r="AB127" s="37">
        <v>19</v>
      </c>
      <c r="AC127" s="37">
        <v>9</v>
      </c>
      <c r="AD127" s="4">
        <v>10</v>
      </c>
      <c r="AE127" s="37">
        <v>12</v>
      </c>
      <c r="AF127" s="5">
        <v>2</v>
      </c>
      <c r="AG127" s="4">
        <v>4</v>
      </c>
      <c r="AH127" s="4">
        <v>7</v>
      </c>
      <c r="AI127" s="6">
        <v>3</v>
      </c>
    </row>
    <row r="128" spans="15:35" ht="12.75">
      <c r="O128" s="26">
        <v>6</v>
      </c>
      <c r="P128" s="48" t="s">
        <v>88</v>
      </c>
      <c r="Q128" s="48" t="s">
        <v>91</v>
      </c>
      <c r="R128" s="22">
        <v>0.458333333333333</v>
      </c>
      <c r="S128" s="24" t="s">
        <v>123</v>
      </c>
      <c r="V128" s="29" t="s">
        <v>47</v>
      </c>
      <c r="W128" s="38" t="s">
        <v>108</v>
      </c>
      <c r="X128" s="37">
        <v>8</v>
      </c>
      <c r="Y128" s="4">
        <v>3</v>
      </c>
      <c r="Z128" s="4">
        <v>3</v>
      </c>
      <c r="AA128" s="4">
        <v>2</v>
      </c>
      <c r="AB128" s="37">
        <v>17</v>
      </c>
      <c r="AC128" s="37">
        <v>13</v>
      </c>
      <c r="AD128" s="4">
        <v>4</v>
      </c>
      <c r="AE128" s="37">
        <v>12</v>
      </c>
      <c r="AF128" s="5">
        <v>1</v>
      </c>
      <c r="AG128" s="4">
        <v>1</v>
      </c>
      <c r="AH128" s="4">
        <v>1</v>
      </c>
      <c r="AI128" s="6">
        <v>1</v>
      </c>
    </row>
    <row r="129" spans="15:35" ht="12.75">
      <c r="O129" s="26">
        <v>7</v>
      </c>
      <c r="P129" s="48" t="s">
        <v>89</v>
      </c>
      <c r="Q129" s="48" t="s">
        <v>90</v>
      </c>
      <c r="R129" s="22">
        <v>0.458333333333333</v>
      </c>
      <c r="S129" s="24" t="s">
        <v>61</v>
      </c>
      <c r="V129" s="29" t="s">
        <v>48</v>
      </c>
      <c r="W129" s="38" t="s">
        <v>98</v>
      </c>
      <c r="X129" s="37">
        <v>7</v>
      </c>
      <c r="Y129" s="4">
        <v>4</v>
      </c>
      <c r="Z129" s="4">
        <v>0</v>
      </c>
      <c r="AA129" s="4">
        <v>3</v>
      </c>
      <c r="AB129" s="37">
        <v>12</v>
      </c>
      <c r="AC129" s="37">
        <v>11</v>
      </c>
      <c r="AD129" s="4">
        <v>1</v>
      </c>
      <c r="AE129" s="37">
        <v>12</v>
      </c>
      <c r="AF129" s="5">
        <v>1</v>
      </c>
      <c r="AG129" s="4">
        <v>0</v>
      </c>
      <c r="AH129" s="4">
        <v>2</v>
      </c>
      <c r="AI129" s="6">
        <v>6</v>
      </c>
    </row>
    <row r="130" spans="16:35" ht="12.75">
      <c r="P130" s="26"/>
      <c r="Q130" s="48"/>
      <c r="R130" s="22"/>
      <c r="S130" s="24"/>
      <c r="V130" s="29" t="s">
        <v>49</v>
      </c>
      <c r="W130" s="38" t="s">
        <v>102</v>
      </c>
      <c r="X130" s="37">
        <v>8</v>
      </c>
      <c r="Y130" s="4">
        <v>2</v>
      </c>
      <c r="Z130" s="4">
        <v>1</v>
      </c>
      <c r="AA130" s="4">
        <v>5</v>
      </c>
      <c r="AB130" s="37">
        <v>10</v>
      </c>
      <c r="AC130" s="37">
        <v>23</v>
      </c>
      <c r="AD130" s="4">
        <v>-13</v>
      </c>
      <c r="AE130" s="37">
        <v>7</v>
      </c>
      <c r="AF130" s="5">
        <v>1</v>
      </c>
      <c r="AG130" s="4">
        <v>3</v>
      </c>
      <c r="AH130" s="4">
        <v>2</v>
      </c>
      <c r="AI130" s="6">
        <v>1</v>
      </c>
    </row>
    <row r="131" spans="16:35" ht="12.75">
      <c r="P131" s="26"/>
      <c r="Q131" s="48"/>
      <c r="R131" s="22"/>
      <c r="S131" s="24"/>
      <c r="V131" s="29" t="s">
        <v>50</v>
      </c>
      <c r="W131" s="38" t="s">
        <v>109</v>
      </c>
      <c r="X131" s="37">
        <v>8</v>
      </c>
      <c r="Y131" s="4">
        <v>2</v>
      </c>
      <c r="Z131" s="4">
        <v>1</v>
      </c>
      <c r="AA131" s="4">
        <v>5</v>
      </c>
      <c r="AB131" s="37">
        <v>13</v>
      </c>
      <c r="AC131" s="37">
        <v>15</v>
      </c>
      <c r="AD131" s="4">
        <v>-2</v>
      </c>
      <c r="AE131" s="37">
        <v>7</v>
      </c>
      <c r="AF131" s="5">
        <v>1</v>
      </c>
      <c r="AG131" s="4">
        <v>0</v>
      </c>
      <c r="AH131" s="4">
        <v>1</v>
      </c>
      <c r="AI131" s="6">
        <v>2</v>
      </c>
    </row>
    <row r="132" spans="16:35" ht="12.75">
      <c r="P132" s="26"/>
      <c r="Q132" s="48"/>
      <c r="R132" s="22"/>
      <c r="S132" s="24"/>
      <c r="V132" s="29" t="s">
        <v>52</v>
      </c>
      <c r="W132" s="38" t="s">
        <v>104</v>
      </c>
      <c r="X132" s="37">
        <v>8</v>
      </c>
      <c r="Y132" s="4">
        <v>2</v>
      </c>
      <c r="Z132" s="4">
        <v>0</v>
      </c>
      <c r="AA132" s="4">
        <v>6</v>
      </c>
      <c r="AB132" s="37">
        <v>16</v>
      </c>
      <c r="AC132" s="37">
        <v>25</v>
      </c>
      <c r="AD132" s="4">
        <v>-9</v>
      </c>
      <c r="AE132" s="37">
        <v>6</v>
      </c>
      <c r="AF132" s="4"/>
      <c r="AG132" s="4"/>
      <c r="AH132" s="4"/>
      <c r="AI132" s="6"/>
    </row>
    <row r="133" spans="16:35" ht="12.75">
      <c r="P133" s="26"/>
      <c r="Q133" s="48"/>
      <c r="R133" s="27"/>
      <c r="S133" s="24"/>
      <c r="V133" s="29" t="s">
        <v>53</v>
      </c>
      <c r="W133" s="38" t="s">
        <v>101</v>
      </c>
      <c r="X133" s="37">
        <v>7</v>
      </c>
      <c r="Y133" s="50">
        <v>1</v>
      </c>
      <c r="Z133" s="50">
        <v>2</v>
      </c>
      <c r="AA133" s="50">
        <v>4</v>
      </c>
      <c r="AB133" s="37">
        <v>9</v>
      </c>
      <c r="AC133" s="37">
        <v>19</v>
      </c>
      <c r="AD133" s="4">
        <v>-10</v>
      </c>
      <c r="AE133" s="37">
        <v>5</v>
      </c>
      <c r="AF133" s="4"/>
      <c r="AG133" s="4"/>
      <c r="AH133" s="4"/>
      <c r="AI133" s="6"/>
    </row>
    <row r="134" spans="16:35" ht="12.75">
      <c r="P134" s="26"/>
      <c r="Q134" s="48"/>
      <c r="V134" s="29" t="s">
        <v>54</v>
      </c>
      <c r="W134" s="51" t="s">
        <v>106</v>
      </c>
      <c r="X134" s="37">
        <v>7</v>
      </c>
      <c r="Y134" s="52">
        <v>1</v>
      </c>
      <c r="Z134" s="52">
        <v>0</v>
      </c>
      <c r="AA134" s="52">
        <v>6</v>
      </c>
      <c r="AB134" s="37">
        <v>8</v>
      </c>
      <c r="AC134" s="37">
        <v>28</v>
      </c>
      <c r="AD134" s="53">
        <v>-20</v>
      </c>
      <c r="AE134" s="37">
        <v>3</v>
      </c>
      <c r="AF134" s="54"/>
      <c r="AG134" s="54"/>
      <c r="AH134" s="54"/>
      <c r="AI134" s="55"/>
    </row>
    <row r="135" spans="16:22" ht="12.75">
      <c r="P135" s="26"/>
      <c r="Q135" s="48"/>
      <c r="V135" s="29"/>
    </row>
    <row r="136" spans="15:35" ht="12.75">
      <c r="O136" s="26" t="s">
        <v>36</v>
      </c>
      <c r="P136" s="19" t="s">
        <v>129</v>
      </c>
      <c r="Q136" s="20"/>
      <c r="R136" s="28" t="s">
        <v>17</v>
      </c>
      <c r="S136" s="24"/>
      <c r="T136" s="28"/>
      <c r="X136" s="1" t="s">
        <v>1</v>
      </c>
      <c r="Y136" s="2" t="s">
        <v>2</v>
      </c>
      <c r="Z136" s="2" t="s">
        <v>3</v>
      </c>
      <c r="AA136" s="2" t="s">
        <v>4</v>
      </c>
      <c r="AB136" s="2" t="s">
        <v>5</v>
      </c>
      <c r="AC136" s="2" t="s">
        <v>6</v>
      </c>
      <c r="AD136" s="2" t="s">
        <v>7</v>
      </c>
      <c r="AE136" s="3" t="s">
        <v>8</v>
      </c>
      <c r="AF136" s="33" t="s">
        <v>38</v>
      </c>
      <c r="AG136" s="34" t="s">
        <v>39</v>
      </c>
      <c r="AH136" s="34" t="s">
        <v>40</v>
      </c>
      <c r="AI136" s="35" t="s">
        <v>41</v>
      </c>
    </row>
    <row r="137" spans="15:35" ht="12.75">
      <c r="O137" s="26"/>
      <c r="P137" s="20"/>
      <c r="Q137" s="20"/>
      <c r="R137" s="28"/>
      <c r="S137" s="24"/>
      <c r="V137" s="29" t="s">
        <v>42</v>
      </c>
      <c r="W137" s="36" t="s">
        <v>103</v>
      </c>
      <c r="X137" s="37">
        <v>9</v>
      </c>
      <c r="Y137" s="11">
        <v>6</v>
      </c>
      <c r="Z137" s="11">
        <v>1</v>
      </c>
      <c r="AA137" s="11">
        <v>2</v>
      </c>
      <c r="AB137" s="37">
        <v>29</v>
      </c>
      <c r="AC137" s="37">
        <v>7</v>
      </c>
      <c r="AD137" s="11">
        <v>22</v>
      </c>
      <c r="AE137" s="37">
        <v>19</v>
      </c>
      <c r="AF137" s="10"/>
      <c r="AG137" s="11"/>
      <c r="AH137" s="11"/>
      <c r="AI137" s="12"/>
    </row>
    <row r="138" spans="15:35" ht="12.75">
      <c r="O138" s="26">
        <v>1</v>
      </c>
      <c r="P138" s="48" t="s">
        <v>90</v>
      </c>
      <c r="Q138" s="20" t="s">
        <v>111</v>
      </c>
      <c r="R138" s="22" t="s">
        <v>0</v>
      </c>
      <c r="S138" s="24" t="s">
        <v>0</v>
      </c>
      <c r="T138" s="22"/>
      <c r="V138" s="29" t="s">
        <v>43</v>
      </c>
      <c r="W138" s="38" t="s">
        <v>105</v>
      </c>
      <c r="X138" s="37">
        <v>8</v>
      </c>
      <c r="Y138" s="4">
        <v>5</v>
      </c>
      <c r="Z138" s="4">
        <v>3</v>
      </c>
      <c r="AA138" s="4">
        <v>0</v>
      </c>
      <c r="AB138" s="37">
        <v>21</v>
      </c>
      <c r="AC138" s="37">
        <v>11</v>
      </c>
      <c r="AD138" s="4">
        <v>10</v>
      </c>
      <c r="AE138" s="37">
        <v>18</v>
      </c>
      <c r="AF138" s="5"/>
      <c r="AG138" s="4"/>
      <c r="AH138" s="4"/>
      <c r="AI138" s="6"/>
    </row>
    <row r="139" spans="11:35" ht="12.75">
      <c r="K139" s="26"/>
      <c r="O139" s="26">
        <v>2</v>
      </c>
      <c r="P139" s="48" t="s">
        <v>91</v>
      </c>
      <c r="Q139" s="48" t="s">
        <v>89</v>
      </c>
      <c r="R139" s="22">
        <v>0.4583333333333333</v>
      </c>
      <c r="S139" s="24" t="s">
        <v>30</v>
      </c>
      <c r="V139" s="29" t="s">
        <v>44</v>
      </c>
      <c r="W139" s="38" t="s">
        <v>107</v>
      </c>
      <c r="X139" s="37">
        <v>8</v>
      </c>
      <c r="Y139" s="4">
        <v>5</v>
      </c>
      <c r="Z139" s="4">
        <v>2</v>
      </c>
      <c r="AA139" s="4">
        <v>1</v>
      </c>
      <c r="AB139" s="37">
        <v>16</v>
      </c>
      <c r="AC139" s="37">
        <v>9</v>
      </c>
      <c r="AD139" s="4">
        <v>7</v>
      </c>
      <c r="AE139" s="37">
        <v>17</v>
      </c>
      <c r="AF139" s="5"/>
      <c r="AG139" s="4"/>
      <c r="AH139" s="4"/>
      <c r="AI139" s="6"/>
    </row>
    <row r="140" spans="11:35" ht="12.75">
      <c r="K140" s="20"/>
      <c r="L140" s="20"/>
      <c r="M140" s="20"/>
      <c r="N140" s="20"/>
      <c r="O140" s="26">
        <v>3</v>
      </c>
      <c r="P140" s="48" t="s">
        <v>92</v>
      </c>
      <c r="Q140" s="48" t="s">
        <v>88</v>
      </c>
      <c r="R140" s="22">
        <v>0.4583333333333333</v>
      </c>
      <c r="S140" s="24" t="s">
        <v>58</v>
      </c>
      <c r="V140" s="29" t="s">
        <v>45</v>
      </c>
      <c r="W140" s="38" t="s">
        <v>100</v>
      </c>
      <c r="X140" s="37">
        <v>8</v>
      </c>
      <c r="Y140" s="4">
        <v>4</v>
      </c>
      <c r="Z140" s="4">
        <v>3</v>
      </c>
      <c r="AA140" s="4">
        <v>1</v>
      </c>
      <c r="AB140" s="37">
        <v>23</v>
      </c>
      <c r="AC140" s="37">
        <v>9</v>
      </c>
      <c r="AD140" s="4">
        <v>14</v>
      </c>
      <c r="AE140" s="37">
        <v>15</v>
      </c>
      <c r="AF140" s="5">
        <v>1</v>
      </c>
      <c r="AG140" s="4">
        <v>3</v>
      </c>
      <c r="AH140" s="4">
        <v>6</v>
      </c>
      <c r="AI140" s="6">
        <v>2</v>
      </c>
    </row>
    <row r="141" spans="11:35" ht="12.75">
      <c r="K141" s="19"/>
      <c r="L141" s="20"/>
      <c r="M141" s="20"/>
      <c r="N141" s="20"/>
      <c r="O141" s="26">
        <v>4</v>
      </c>
      <c r="P141" s="48" t="s">
        <v>93</v>
      </c>
      <c r="Q141" s="48" t="s">
        <v>87</v>
      </c>
      <c r="R141" s="22">
        <v>0.4583333333333333</v>
      </c>
      <c r="S141" s="24" t="s">
        <v>24</v>
      </c>
      <c r="V141" s="29" t="s">
        <v>46</v>
      </c>
      <c r="W141" s="38" t="s">
        <v>98</v>
      </c>
      <c r="X141" s="37">
        <v>8</v>
      </c>
      <c r="Y141" s="4">
        <v>5</v>
      </c>
      <c r="Z141" s="4">
        <v>0</v>
      </c>
      <c r="AA141" s="4">
        <v>3</v>
      </c>
      <c r="AB141" s="37">
        <v>16</v>
      </c>
      <c r="AC141" s="37">
        <v>12</v>
      </c>
      <c r="AD141" s="4">
        <v>4</v>
      </c>
      <c r="AE141" s="37">
        <v>15</v>
      </c>
      <c r="AF141" s="5">
        <v>1</v>
      </c>
      <c r="AG141" s="4">
        <v>0</v>
      </c>
      <c r="AH141" s="4">
        <v>2</v>
      </c>
      <c r="AI141" s="6">
        <v>6</v>
      </c>
    </row>
    <row r="142" spans="11:35" ht="12.75">
      <c r="K142" s="20"/>
      <c r="L142" s="19"/>
      <c r="M142" s="20"/>
      <c r="N142" s="20"/>
      <c r="O142" s="26">
        <v>5</v>
      </c>
      <c r="P142" s="48" t="s">
        <v>94</v>
      </c>
      <c r="Q142" s="48" t="s">
        <v>86</v>
      </c>
      <c r="R142" s="22">
        <v>0.4583333333333333</v>
      </c>
      <c r="S142" s="24" t="s">
        <v>121</v>
      </c>
      <c r="V142" s="29" t="s">
        <v>51</v>
      </c>
      <c r="W142" s="38" t="s">
        <v>25</v>
      </c>
      <c r="X142" s="37">
        <v>8</v>
      </c>
      <c r="Y142" s="4">
        <v>4</v>
      </c>
      <c r="Z142" s="4">
        <v>2</v>
      </c>
      <c r="AA142" s="4">
        <v>2</v>
      </c>
      <c r="AB142" s="37">
        <v>22</v>
      </c>
      <c r="AC142" s="37">
        <v>21</v>
      </c>
      <c r="AD142" s="4">
        <v>1</v>
      </c>
      <c r="AE142" s="37">
        <v>14</v>
      </c>
      <c r="AF142" s="5"/>
      <c r="AG142" s="4"/>
      <c r="AH142" s="4"/>
      <c r="AI142" s="6"/>
    </row>
    <row r="143" spans="11:35" ht="12.75">
      <c r="K143" s="20"/>
      <c r="L143" s="20"/>
      <c r="M143" s="20"/>
      <c r="N143" s="20"/>
      <c r="O143" s="26">
        <v>6</v>
      </c>
      <c r="P143" s="48" t="s">
        <v>95</v>
      </c>
      <c r="Q143" s="48" t="s">
        <v>97</v>
      </c>
      <c r="R143" s="22">
        <v>0.458333333333333</v>
      </c>
      <c r="S143" s="56" t="s">
        <v>124</v>
      </c>
      <c r="U143" s="4"/>
      <c r="V143" s="29" t="s">
        <v>47</v>
      </c>
      <c r="W143" s="38" t="s">
        <v>99</v>
      </c>
      <c r="X143" s="37">
        <v>8</v>
      </c>
      <c r="Y143" s="4">
        <v>4</v>
      </c>
      <c r="Z143" s="4">
        <v>1</v>
      </c>
      <c r="AA143" s="4">
        <v>3</v>
      </c>
      <c r="AB143" s="37">
        <v>24</v>
      </c>
      <c r="AC143" s="37">
        <v>16</v>
      </c>
      <c r="AD143" s="4">
        <v>8</v>
      </c>
      <c r="AE143" s="37">
        <v>13</v>
      </c>
      <c r="AF143" s="5"/>
      <c r="AG143" s="4"/>
      <c r="AH143" s="4"/>
      <c r="AI143" s="6"/>
    </row>
    <row r="144" spans="15:35" ht="12.75">
      <c r="O144" s="26">
        <v>7</v>
      </c>
      <c r="P144" s="48" t="s">
        <v>26</v>
      </c>
      <c r="Q144" s="48" t="s">
        <v>96</v>
      </c>
      <c r="R144" s="22">
        <v>0.458333333333333</v>
      </c>
      <c r="S144" s="24" t="s">
        <v>81</v>
      </c>
      <c r="V144" s="29" t="s">
        <v>48</v>
      </c>
      <c r="W144" s="38" t="s">
        <v>108</v>
      </c>
      <c r="X144" s="37">
        <v>9</v>
      </c>
      <c r="Y144" s="4">
        <v>3</v>
      </c>
      <c r="Z144" s="4">
        <v>4</v>
      </c>
      <c r="AA144" s="4">
        <v>2</v>
      </c>
      <c r="AB144" s="37">
        <v>20</v>
      </c>
      <c r="AC144" s="37">
        <v>16</v>
      </c>
      <c r="AD144" s="4">
        <v>4</v>
      </c>
      <c r="AE144" s="37">
        <v>13</v>
      </c>
      <c r="AF144" s="5"/>
      <c r="AG144" s="4"/>
      <c r="AH144" s="4"/>
      <c r="AI144" s="6"/>
    </row>
    <row r="145" spans="22:35" ht="12.75">
      <c r="V145" s="29" t="s">
        <v>49</v>
      </c>
      <c r="W145" s="38" t="s">
        <v>102</v>
      </c>
      <c r="X145" s="37">
        <v>8</v>
      </c>
      <c r="Y145" s="4">
        <v>2</v>
      </c>
      <c r="Z145" s="4">
        <v>1</v>
      </c>
      <c r="AA145" s="4">
        <v>5</v>
      </c>
      <c r="AB145" s="37">
        <v>10</v>
      </c>
      <c r="AC145" s="37">
        <v>23</v>
      </c>
      <c r="AD145" s="4">
        <v>-13</v>
      </c>
      <c r="AE145" s="37">
        <v>7</v>
      </c>
      <c r="AF145" s="5">
        <v>1</v>
      </c>
      <c r="AG145" s="4">
        <v>3</v>
      </c>
      <c r="AH145" s="4">
        <v>2</v>
      </c>
      <c r="AI145" s="6">
        <v>1</v>
      </c>
    </row>
    <row r="146" spans="22:35" ht="12.75">
      <c r="V146" s="29" t="s">
        <v>50</v>
      </c>
      <c r="W146" s="38" t="s">
        <v>109</v>
      </c>
      <c r="X146" s="37">
        <v>9</v>
      </c>
      <c r="Y146" s="4">
        <v>2</v>
      </c>
      <c r="Z146" s="4">
        <v>1</v>
      </c>
      <c r="AA146" s="4">
        <v>6</v>
      </c>
      <c r="AB146" s="37">
        <v>13</v>
      </c>
      <c r="AC146" s="37">
        <v>18</v>
      </c>
      <c r="AD146" s="4">
        <v>-5</v>
      </c>
      <c r="AE146" s="37">
        <v>7</v>
      </c>
      <c r="AF146" s="5">
        <v>1</v>
      </c>
      <c r="AG146" s="4">
        <v>0</v>
      </c>
      <c r="AH146" s="4">
        <v>1</v>
      </c>
      <c r="AI146" s="6">
        <v>2</v>
      </c>
    </row>
    <row r="147" spans="15:35" ht="12.75">
      <c r="O147" s="26"/>
      <c r="P147" s="19"/>
      <c r="V147" s="29" t="s">
        <v>52</v>
      </c>
      <c r="W147" s="38" t="s">
        <v>104</v>
      </c>
      <c r="X147" s="37">
        <v>9</v>
      </c>
      <c r="Y147" s="4">
        <v>2</v>
      </c>
      <c r="Z147" s="4">
        <v>0</v>
      </c>
      <c r="AA147" s="4">
        <v>7</v>
      </c>
      <c r="AB147" s="37">
        <v>16</v>
      </c>
      <c r="AC147" s="37">
        <v>29</v>
      </c>
      <c r="AD147" s="4">
        <v>-13</v>
      </c>
      <c r="AE147" s="37">
        <v>6</v>
      </c>
      <c r="AF147" s="4"/>
      <c r="AG147" s="4"/>
      <c r="AH147" s="4"/>
      <c r="AI147" s="6"/>
    </row>
    <row r="148" spans="15:35" ht="12.75">
      <c r="O148" s="26"/>
      <c r="P148" s="19"/>
      <c r="V148" s="29" t="s">
        <v>53</v>
      </c>
      <c r="W148" s="38" t="s">
        <v>101</v>
      </c>
      <c r="X148" s="37">
        <v>8</v>
      </c>
      <c r="Y148" s="50">
        <v>1</v>
      </c>
      <c r="Z148" s="50">
        <v>2</v>
      </c>
      <c r="AA148" s="50">
        <v>5</v>
      </c>
      <c r="AB148" s="37">
        <v>10</v>
      </c>
      <c r="AC148" s="37">
        <v>26</v>
      </c>
      <c r="AD148" s="4">
        <v>-16</v>
      </c>
      <c r="AE148" s="37">
        <v>5</v>
      </c>
      <c r="AF148" s="4"/>
      <c r="AG148" s="4"/>
      <c r="AH148" s="4"/>
      <c r="AI148" s="6"/>
    </row>
    <row r="149" spans="22:35" ht="12.75">
      <c r="V149" s="29" t="s">
        <v>54</v>
      </c>
      <c r="W149" s="51" t="s">
        <v>106</v>
      </c>
      <c r="X149" s="37">
        <v>8</v>
      </c>
      <c r="Y149" s="52">
        <v>1</v>
      </c>
      <c r="Z149" s="52">
        <v>0</v>
      </c>
      <c r="AA149" s="52">
        <v>7</v>
      </c>
      <c r="AB149" s="37">
        <v>9</v>
      </c>
      <c r="AC149" s="37">
        <v>32</v>
      </c>
      <c r="AD149" s="53">
        <v>-23</v>
      </c>
      <c r="AE149" s="37">
        <v>3</v>
      </c>
      <c r="AF149" s="54"/>
      <c r="AG149" s="54"/>
      <c r="AH149" s="54"/>
      <c r="AI149" s="55"/>
    </row>
    <row r="150" ht="12.75">
      <c r="V150" s="29"/>
    </row>
    <row r="151" spans="16:35" ht="12.75">
      <c r="P151" s="19" t="s">
        <v>130</v>
      </c>
      <c r="T151" s="28"/>
      <c r="X151" s="1" t="s">
        <v>1</v>
      </c>
      <c r="Y151" s="2" t="s">
        <v>2</v>
      </c>
      <c r="Z151" s="2" t="s">
        <v>3</v>
      </c>
      <c r="AA151" s="2" t="s">
        <v>4</v>
      </c>
      <c r="AB151" s="2" t="s">
        <v>5</v>
      </c>
      <c r="AC151" s="2" t="s">
        <v>6</v>
      </c>
      <c r="AD151" s="2" t="s">
        <v>7</v>
      </c>
      <c r="AE151" s="3" t="s">
        <v>8</v>
      </c>
      <c r="AF151" s="33" t="s">
        <v>38</v>
      </c>
      <c r="AG151" s="34" t="s">
        <v>39</v>
      </c>
      <c r="AH151" s="34" t="s">
        <v>40</v>
      </c>
      <c r="AI151" s="35" t="s">
        <v>41</v>
      </c>
    </row>
    <row r="152" spans="22:35" ht="12.75">
      <c r="V152" s="29" t="s">
        <v>42</v>
      </c>
      <c r="W152" s="36" t="s">
        <v>105</v>
      </c>
      <c r="X152" s="37">
        <v>7</v>
      </c>
      <c r="Y152" s="11">
        <v>5</v>
      </c>
      <c r="Z152" s="11">
        <v>2</v>
      </c>
      <c r="AA152" s="11">
        <v>0</v>
      </c>
      <c r="AB152" s="37">
        <v>20</v>
      </c>
      <c r="AC152" s="37">
        <v>10</v>
      </c>
      <c r="AD152" s="11">
        <v>10</v>
      </c>
      <c r="AE152" s="37">
        <v>17</v>
      </c>
      <c r="AF152" s="10"/>
      <c r="AG152" s="11"/>
      <c r="AH152" s="11"/>
      <c r="AI152" s="12"/>
    </row>
    <row r="153" spans="15:35" ht="12.75">
      <c r="O153" s="26">
        <v>1</v>
      </c>
      <c r="P153" s="48" t="s">
        <v>87</v>
      </c>
      <c r="Q153" s="48" t="s">
        <v>97</v>
      </c>
      <c r="R153" s="22" t="s">
        <v>131</v>
      </c>
      <c r="S153" s="24" t="s">
        <v>112</v>
      </c>
      <c r="T153" s="22"/>
      <c r="V153" s="29" t="s">
        <v>43</v>
      </c>
      <c r="W153" s="38" t="s">
        <v>103</v>
      </c>
      <c r="X153" s="37">
        <v>8</v>
      </c>
      <c r="Y153" s="4">
        <v>5</v>
      </c>
      <c r="Z153" s="4">
        <v>1</v>
      </c>
      <c r="AA153" s="4">
        <v>2</v>
      </c>
      <c r="AB153" s="37">
        <v>27</v>
      </c>
      <c r="AC153" s="37">
        <v>7</v>
      </c>
      <c r="AD153" s="4">
        <v>20</v>
      </c>
      <c r="AE153" s="37">
        <v>16</v>
      </c>
      <c r="AF153" s="5"/>
      <c r="AG153" s="4"/>
      <c r="AH153" s="4"/>
      <c r="AI153" s="6"/>
    </row>
    <row r="154" spans="10:35" ht="12.75">
      <c r="J154" s="24"/>
      <c r="O154" s="26">
        <v>2</v>
      </c>
      <c r="P154" s="48" t="s">
        <v>97</v>
      </c>
      <c r="Q154" s="48" t="s">
        <v>88</v>
      </c>
      <c r="R154" s="22" t="s">
        <v>131</v>
      </c>
      <c r="S154" s="24" t="s">
        <v>59</v>
      </c>
      <c r="V154" s="29" t="s">
        <v>44</v>
      </c>
      <c r="W154" s="38" t="s">
        <v>98</v>
      </c>
      <c r="X154" s="37">
        <v>8</v>
      </c>
      <c r="Y154" s="4">
        <v>5</v>
      </c>
      <c r="Z154" s="4">
        <v>0</v>
      </c>
      <c r="AA154" s="4">
        <v>3</v>
      </c>
      <c r="AB154" s="37">
        <v>16</v>
      </c>
      <c r="AC154" s="37">
        <v>12</v>
      </c>
      <c r="AD154" s="4">
        <v>4</v>
      </c>
      <c r="AE154" s="37">
        <v>15</v>
      </c>
      <c r="AF154" s="5"/>
      <c r="AG154" s="4"/>
      <c r="AH154" s="4"/>
      <c r="AI154" s="6"/>
    </row>
    <row r="155" spans="15:35" ht="12.75">
      <c r="O155" s="26">
        <v>3</v>
      </c>
      <c r="P155" s="48" t="s">
        <v>89</v>
      </c>
      <c r="Q155" s="48" t="s">
        <v>97</v>
      </c>
      <c r="R155" s="22" t="s">
        <v>131</v>
      </c>
      <c r="S155" s="24" t="s">
        <v>60</v>
      </c>
      <c r="V155" s="29" t="s">
        <v>45</v>
      </c>
      <c r="W155" s="38" t="s">
        <v>25</v>
      </c>
      <c r="X155" s="37">
        <v>8</v>
      </c>
      <c r="Y155" s="4">
        <v>4</v>
      </c>
      <c r="Z155" s="4">
        <v>2</v>
      </c>
      <c r="AA155" s="4">
        <v>2</v>
      </c>
      <c r="AB155" s="37">
        <v>22</v>
      </c>
      <c r="AC155" s="37">
        <v>21</v>
      </c>
      <c r="AD155" s="4">
        <v>1</v>
      </c>
      <c r="AE155" s="37">
        <v>14</v>
      </c>
      <c r="AF155" s="5">
        <v>1</v>
      </c>
      <c r="AG155" s="4">
        <v>3</v>
      </c>
      <c r="AH155" s="4">
        <v>4</v>
      </c>
      <c r="AI155" s="6">
        <v>2</v>
      </c>
    </row>
    <row r="156" spans="15:35" ht="12.75">
      <c r="O156" s="26">
        <v>4</v>
      </c>
      <c r="P156" s="48" t="s">
        <v>97</v>
      </c>
      <c r="Q156" s="48" t="s">
        <v>90</v>
      </c>
      <c r="R156" s="22" t="s">
        <v>131</v>
      </c>
      <c r="S156" s="24" t="s">
        <v>22</v>
      </c>
      <c r="V156" s="29" t="s">
        <v>46</v>
      </c>
      <c r="W156" s="38" t="s">
        <v>107</v>
      </c>
      <c r="X156" s="37">
        <v>7</v>
      </c>
      <c r="Y156" s="4">
        <v>4</v>
      </c>
      <c r="Z156" s="4">
        <v>2</v>
      </c>
      <c r="AA156" s="4">
        <v>1</v>
      </c>
      <c r="AB156" s="37">
        <v>13</v>
      </c>
      <c r="AC156" s="37">
        <v>9</v>
      </c>
      <c r="AD156" s="4">
        <v>4</v>
      </c>
      <c r="AE156" s="37">
        <v>14</v>
      </c>
      <c r="AF156" s="5">
        <v>1</v>
      </c>
      <c r="AG156" s="4">
        <v>0</v>
      </c>
      <c r="AH156" s="4">
        <v>2</v>
      </c>
      <c r="AI156" s="6">
        <v>4</v>
      </c>
    </row>
    <row r="157" spans="15:35" ht="12.75">
      <c r="O157" s="26">
        <v>5</v>
      </c>
      <c r="P157" s="48" t="s">
        <v>91</v>
      </c>
      <c r="Q157" s="48" t="s">
        <v>97</v>
      </c>
      <c r="R157" s="22" t="s">
        <v>131</v>
      </c>
      <c r="S157" s="24" t="s">
        <v>23</v>
      </c>
      <c r="V157" s="29" t="s">
        <v>51</v>
      </c>
      <c r="W157" s="38" t="s">
        <v>108</v>
      </c>
      <c r="X157" s="37">
        <v>9</v>
      </c>
      <c r="Y157" s="4">
        <v>3</v>
      </c>
      <c r="Z157" s="4">
        <v>4</v>
      </c>
      <c r="AA157" s="4">
        <v>2</v>
      </c>
      <c r="AB157" s="37">
        <v>20</v>
      </c>
      <c r="AC157" s="37">
        <v>16</v>
      </c>
      <c r="AD157" s="4">
        <v>4</v>
      </c>
      <c r="AE157" s="37">
        <v>13</v>
      </c>
      <c r="AF157" s="5"/>
      <c r="AG157" s="4"/>
      <c r="AH157" s="4"/>
      <c r="AI157" s="6"/>
    </row>
    <row r="158" spans="15:35" ht="12.75">
      <c r="O158" s="26">
        <v>6</v>
      </c>
      <c r="P158" s="48" t="s">
        <v>97</v>
      </c>
      <c r="Q158" s="48" t="s">
        <v>92</v>
      </c>
      <c r="R158" s="22" t="s">
        <v>131</v>
      </c>
      <c r="S158" s="24" t="s">
        <v>124</v>
      </c>
      <c r="V158" s="29" t="s">
        <v>47</v>
      </c>
      <c r="W158" s="38" t="s">
        <v>100</v>
      </c>
      <c r="X158" s="37">
        <v>7</v>
      </c>
      <c r="Y158" s="4">
        <v>3</v>
      </c>
      <c r="Z158" s="4">
        <v>3</v>
      </c>
      <c r="AA158" s="4">
        <v>1</v>
      </c>
      <c r="AB158" s="37">
        <v>20</v>
      </c>
      <c r="AC158" s="37">
        <v>8</v>
      </c>
      <c r="AD158" s="4">
        <v>12</v>
      </c>
      <c r="AE158" s="37">
        <v>12</v>
      </c>
      <c r="AF158" s="5"/>
      <c r="AG158" s="4"/>
      <c r="AH158" s="4"/>
      <c r="AI158" s="6"/>
    </row>
    <row r="159" spans="15:35" ht="12.75">
      <c r="O159" s="26">
        <v>7</v>
      </c>
      <c r="P159" s="48" t="s">
        <v>93</v>
      </c>
      <c r="Q159" s="48" t="s">
        <v>97</v>
      </c>
      <c r="R159" s="22" t="s">
        <v>131</v>
      </c>
      <c r="S159" s="24" t="s">
        <v>61</v>
      </c>
      <c r="V159" s="29" t="s">
        <v>48</v>
      </c>
      <c r="W159" s="38" t="s">
        <v>99</v>
      </c>
      <c r="X159" s="37">
        <v>7</v>
      </c>
      <c r="Y159" s="4">
        <v>3</v>
      </c>
      <c r="Z159" s="4">
        <v>1</v>
      </c>
      <c r="AA159" s="4">
        <v>3</v>
      </c>
      <c r="AB159" s="37">
        <v>18</v>
      </c>
      <c r="AC159" s="37">
        <v>12</v>
      </c>
      <c r="AD159" s="4">
        <v>6</v>
      </c>
      <c r="AE159" s="37">
        <v>10</v>
      </c>
      <c r="AF159" s="5"/>
      <c r="AG159" s="4"/>
      <c r="AH159" s="4"/>
      <c r="AI159" s="6"/>
    </row>
    <row r="160" spans="11:35" ht="12.75">
      <c r="K160" s="21"/>
      <c r="L160" s="20"/>
      <c r="M160" s="20"/>
      <c r="N160" s="20"/>
      <c r="O160" s="26">
        <v>8</v>
      </c>
      <c r="P160" s="48" t="s">
        <v>97</v>
      </c>
      <c r="Q160" s="48" t="s">
        <v>94</v>
      </c>
      <c r="R160" s="22" t="s">
        <v>131</v>
      </c>
      <c r="S160" s="24" t="s">
        <v>16</v>
      </c>
      <c r="V160" s="29" t="s">
        <v>49</v>
      </c>
      <c r="W160" s="38" t="s">
        <v>104</v>
      </c>
      <c r="X160" s="37">
        <v>8</v>
      </c>
      <c r="Y160" s="4">
        <v>2</v>
      </c>
      <c r="Z160" s="4">
        <v>0</v>
      </c>
      <c r="AA160" s="4">
        <v>6</v>
      </c>
      <c r="AB160" s="37">
        <v>16</v>
      </c>
      <c r="AC160" s="37">
        <v>26</v>
      </c>
      <c r="AD160" s="4">
        <v>-10</v>
      </c>
      <c r="AE160" s="37">
        <v>6</v>
      </c>
      <c r="AF160" s="5"/>
      <c r="AG160" s="4"/>
      <c r="AH160" s="4"/>
      <c r="AI160" s="6"/>
    </row>
    <row r="161" spans="10:35" ht="12.75">
      <c r="J161" s="24"/>
      <c r="K161" s="21"/>
      <c r="L161" s="20"/>
      <c r="M161" s="20"/>
      <c r="N161" s="20"/>
      <c r="O161" s="26">
        <v>9</v>
      </c>
      <c r="P161" s="48" t="s">
        <v>95</v>
      </c>
      <c r="Q161" s="48" t="s">
        <v>97</v>
      </c>
      <c r="R161" s="22" t="s">
        <v>131</v>
      </c>
      <c r="S161" s="56" t="s">
        <v>124</v>
      </c>
      <c r="V161" s="29" t="s">
        <v>50</v>
      </c>
      <c r="W161" s="38" t="s">
        <v>102</v>
      </c>
      <c r="X161" s="37">
        <v>7</v>
      </c>
      <c r="Y161" s="4">
        <v>1</v>
      </c>
      <c r="Z161" s="4">
        <v>1</v>
      </c>
      <c r="AA161" s="4">
        <v>5</v>
      </c>
      <c r="AB161" s="37">
        <v>8</v>
      </c>
      <c r="AC161" s="37">
        <v>22</v>
      </c>
      <c r="AD161" s="4">
        <v>-14</v>
      </c>
      <c r="AE161" s="37">
        <v>4</v>
      </c>
      <c r="AF161" s="5"/>
      <c r="AG161" s="4"/>
      <c r="AH161" s="4"/>
      <c r="AI161" s="6"/>
    </row>
    <row r="162" spans="11:35" ht="12.75">
      <c r="K162" s="21"/>
      <c r="L162" s="20"/>
      <c r="M162" s="20"/>
      <c r="N162" s="20"/>
      <c r="V162" s="29" t="s">
        <v>52</v>
      </c>
      <c r="W162" s="38" t="s">
        <v>106</v>
      </c>
      <c r="X162" s="37">
        <v>7</v>
      </c>
      <c r="Y162" s="4">
        <v>1</v>
      </c>
      <c r="Z162" s="4">
        <v>0</v>
      </c>
      <c r="AA162" s="4">
        <v>6</v>
      </c>
      <c r="AB162" s="37">
        <v>9</v>
      </c>
      <c r="AC162" s="37">
        <v>29</v>
      </c>
      <c r="AD162" s="4">
        <v>-20</v>
      </c>
      <c r="AE162" s="37">
        <v>3</v>
      </c>
      <c r="AF162" s="4"/>
      <c r="AG162" s="4"/>
      <c r="AH162" s="4"/>
      <c r="AI162" s="6"/>
    </row>
    <row r="163" spans="11:35" ht="12.75">
      <c r="K163" s="20"/>
      <c r="L163" s="20"/>
      <c r="M163" s="20"/>
      <c r="N163" s="20"/>
      <c r="V163" s="29" t="s">
        <v>53</v>
      </c>
      <c r="W163" s="39" t="s">
        <v>101</v>
      </c>
      <c r="X163" s="37">
        <v>7</v>
      </c>
      <c r="Y163" s="8">
        <v>0</v>
      </c>
      <c r="Z163" s="8">
        <v>2</v>
      </c>
      <c r="AA163" s="8">
        <v>5</v>
      </c>
      <c r="AB163" s="37">
        <v>9</v>
      </c>
      <c r="AC163" s="37">
        <v>26</v>
      </c>
      <c r="AD163" s="8">
        <v>-17</v>
      </c>
      <c r="AE163" s="37">
        <v>2</v>
      </c>
      <c r="AF163" s="8"/>
      <c r="AG163" s="8"/>
      <c r="AH163" s="8"/>
      <c r="AI163" s="9"/>
    </row>
    <row r="164" spans="11:35" ht="12.75">
      <c r="K164" s="20"/>
      <c r="L164" s="19"/>
      <c r="M164" s="20"/>
      <c r="N164" s="20"/>
      <c r="V164" s="29"/>
      <c r="W164" s="57"/>
      <c r="X164" s="57"/>
      <c r="Y164" s="57"/>
      <c r="Z164" s="58"/>
      <c r="AA164" s="58"/>
      <c r="AB164" s="57"/>
      <c r="AC164" s="57"/>
      <c r="AD164" s="11"/>
      <c r="AE164" s="57"/>
      <c r="AF164" s="57"/>
      <c r="AG164" s="59"/>
      <c r="AH164" s="59"/>
      <c r="AI164" s="59"/>
    </row>
    <row r="165" spans="11:35" ht="12.75">
      <c r="K165" s="20"/>
      <c r="L165" s="20"/>
      <c r="M165" s="20"/>
      <c r="N165" s="20"/>
      <c r="O165" s="26" t="s">
        <v>10</v>
      </c>
      <c r="P165" s="19" t="s">
        <v>132</v>
      </c>
      <c r="R165" s="28" t="s">
        <v>17</v>
      </c>
      <c r="X165" s="1" t="s">
        <v>1</v>
      </c>
      <c r="Y165" s="2" t="s">
        <v>2</v>
      </c>
      <c r="Z165" s="2" t="s">
        <v>3</v>
      </c>
      <c r="AA165" s="2" t="s">
        <v>4</v>
      </c>
      <c r="AB165" s="2" t="s">
        <v>5</v>
      </c>
      <c r="AC165" s="2" t="s">
        <v>6</v>
      </c>
      <c r="AD165" s="2" t="s">
        <v>7</v>
      </c>
      <c r="AE165" s="3" t="s">
        <v>8</v>
      </c>
      <c r="AF165" s="33" t="s">
        <v>38</v>
      </c>
      <c r="AG165" s="34" t="s">
        <v>39</v>
      </c>
      <c r="AH165" s="34" t="s">
        <v>40</v>
      </c>
      <c r="AI165" s="35" t="s">
        <v>41</v>
      </c>
    </row>
    <row r="166" spans="11:35" ht="12.75">
      <c r="K166" s="21"/>
      <c r="L166" s="20"/>
      <c r="M166" s="20"/>
      <c r="N166" s="20"/>
      <c r="T166" s="28"/>
      <c r="V166" s="29" t="s">
        <v>42</v>
      </c>
      <c r="W166" s="36" t="s">
        <v>105</v>
      </c>
      <c r="X166" s="37">
        <v>8</v>
      </c>
      <c r="Y166" s="11">
        <v>6</v>
      </c>
      <c r="Z166" s="11">
        <v>2</v>
      </c>
      <c r="AA166" s="11">
        <v>0</v>
      </c>
      <c r="AB166" s="37">
        <v>21</v>
      </c>
      <c r="AC166" s="37">
        <v>10</v>
      </c>
      <c r="AD166" s="11">
        <v>11</v>
      </c>
      <c r="AE166" s="37">
        <v>20</v>
      </c>
      <c r="AF166" s="10"/>
      <c r="AG166" s="11"/>
      <c r="AH166" s="11"/>
      <c r="AI166" s="12"/>
    </row>
    <row r="167" spans="11:35" ht="12.75">
      <c r="K167" s="21"/>
      <c r="L167" s="20"/>
      <c r="M167" s="20"/>
      <c r="N167" s="20"/>
      <c r="O167" s="26">
        <v>1</v>
      </c>
      <c r="P167" s="20" t="s">
        <v>111</v>
      </c>
      <c r="Q167" s="48" t="s">
        <v>96</v>
      </c>
      <c r="R167" s="22" t="s">
        <v>0</v>
      </c>
      <c r="S167" s="24" t="s">
        <v>0</v>
      </c>
      <c r="V167" s="29" t="s">
        <v>43</v>
      </c>
      <c r="W167" s="38" t="s">
        <v>103</v>
      </c>
      <c r="X167" s="37">
        <v>9</v>
      </c>
      <c r="Y167" s="4">
        <v>6</v>
      </c>
      <c r="Z167" s="4">
        <v>1</v>
      </c>
      <c r="AA167" s="4">
        <v>2</v>
      </c>
      <c r="AB167" s="37">
        <v>29</v>
      </c>
      <c r="AC167" s="37">
        <v>7</v>
      </c>
      <c r="AD167" s="4">
        <v>22</v>
      </c>
      <c r="AE167" s="37">
        <v>19</v>
      </c>
      <c r="AF167" s="5"/>
      <c r="AG167" s="4"/>
      <c r="AH167" s="4"/>
      <c r="AI167" s="6"/>
    </row>
    <row r="168" spans="11:35" ht="12.75">
      <c r="K168" s="21"/>
      <c r="L168" s="20"/>
      <c r="M168" s="20"/>
      <c r="N168" s="20"/>
      <c r="O168" s="26">
        <v>2</v>
      </c>
      <c r="P168" s="20" t="s">
        <v>111</v>
      </c>
      <c r="Q168" s="48" t="s">
        <v>26</v>
      </c>
      <c r="R168" s="22" t="s">
        <v>0</v>
      </c>
      <c r="S168" s="24" t="s">
        <v>0</v>
      </c>
      <c r="T168" s="22"/>
      <c r="V168" s="29" t="s">
        <v>44</v>
      </c>
      <c r="W168" s="38" t="s">
        <v>107</v>
      </c>
      <c r="X168" s="37">
        <v>8</v>
      </c>
      <c r="Y168" s="4">
        <v>5</v>
      </c>
      <c r="Z168" s="4">
        <v>2</v>
      </c>
      <c r="AA168" s="4">
        <v>1</v>
      </c>
      <c r="AB168" s="37">
        <v>16</v>
      </c>
      <c r="AC168" s="37">
        <v>9</v>
      </c>
      <c r="AD168" s="4">
        <v>7</v>
      </c>
      <c r="AE168" s="37">
        <v>17</v>
      </c>
      <c r="AF168" s="5"/>
      <c r="AG168" s="4"/>
      <c r="AH168" s="4"/>
      <c r="AI168" s="6"/>
    </row>
    <row r="169" spans="15:35" ht="12.75">
      <c r="O169" s="26">
        <v>3</v>
      </c>
      <c r="P169" s="48" t="s">
        <v>86</v>
      </c>
      <c r="Q169" s="48" t="s">
        <v>95</v>
      </c>
      <c r="R169" s="22">
        <v>0.4583333333333333</v>
      </c>
      <c r="S169" s="24" t="s">
        <v>56</v>
      </c>
      <c r="V169" s="29" t="s">
        <v>45</v>
      </c>
      <c r="W169" s="38" t="s">
        <v>98</v>
      </c>
      <c r="X169" s="37">
        <v>9</v>
      </c>
      <c r="Y169" s="4">
        <v>5</v>
      </c>
      <c r="Z169" s="4">
        <v>0</v>
      </c>
      <c r="AA169" s="4">
        <v>4</v>
      </c>
      <c r="AB169" s="37">
        <v>16</v>
      </c>
      <c r="AC169" s="37">
        <v>15</v>
      </c>
      <c r="AD169" s="4">
        <v>1</v>
      </c>
      <c r="AE169" s="37">
        <v>15</v>
      </c>
      <c r="AF169" s="5"/>
      <c r="AG169" s="4"/>
      <c r="AH169" s="4"/>
      <c r="AI169" s="6"/>
    </row>
    <row r="170" spans="11:35" ht="12.75">
      <c r="K170" s="23"/>
      <c r="O170" s="26">
        <v>4</v>
      </c>
      <c r="P170" s="48" t="s">
        <v>87</v>
      </c>
      <c r="Q170" s="48" t="s">
        <v>94</v>
      </c>
      <c r="R170" s="22">
        <v>0.4583333333333333</v>
      </c>
      <c r="S170" s="24" t="s">
        <v>16</v>
      </c>
      <c r="V170" s="29" t="s">
        <v>46</v>
      </c>
      <c r="W170" s="38" t="s">
        <v>25</v>
      </c>
      <c r="X170" s="37">
        <v>8</v>
      </c>
      <c r="Y170" s="4">
        <v>4</v>
      </c>
      <c r="Z170" s="4">
        <v>2</v>
      </c>
      <c r="AA170" s="4">
        <v>2</v>
      </c>
      <c r="AB170" s="37">
        <v>22</v>
      </c>
      <c r="AC170" s="37">
        <v>21</v>
      </c>
      <c r="AD170" s="4">
        <v>1</v>
      </c>
      <c r="AE170" s="37">
        <v>14</v>
      </c>
      <c r="AF170" s="5"/>
      <c r="AG170" s="4"/>
      <c r="AH170" s="4"/>
      <c r="AI170" s="6"/>
    </row>
    <row r="171" spans="15:35" ht="12.75">
      <c r="O171" s="26">
        <v>5</v>
      </c>
      <c r="P171" s="48" t="s">
        <v>88</v>
      </c>
      <c r="Q171" s="48" t="s">
        <v>93</v>
      </c>
      <c r="R171" s="22">
        <v>0.4583333333333333</v>
      </c>
      <c r="S171" s="24" t="s">
        <v>64</v>
      </c>
      <c r="V171" s="29" t="s">
        <v>51</v>
      </c>
      <c r="W171" s="38" t="s">
        <v>99</v>
      </c>
      <c r="X171" s="37">
        <v>8</v>
      </c>
      <c r="Y171" s="4">
        <v>4</v>
      </c>
      <c r="Z171" s="4">
        <v>1</v>
      </c>
      <c r="AA171" s="4">
        <v>3</v>
      </c>
      <c r="AB171" s="37">
        <v>21</v>
      </c>
      <c r="AC171" s="37">
        <v>12</v>
      </c>
      <c r="AD171" s="4">
        <v>9</v>
      </c>
      <c r="AE171" s="37">
        <v>13</v>
      </c>
      <c r="AF171" s="5"/>
      <c r="AG171" s="4"/>
      <c r="AH171" s="4"/>
      <c r="AI171" s="6"/>
    </row>
    <row r="172" spans="15:35" ht="12.75">
      <c r="O172" s="26">
        <v>6</v>
      </c>
      <c r="P172" s="48" t="s">
        <v>89</v>
      </c>
      <c r="Q172" s="48" t="s">
        <v>92</v>
      </c>
      <c r="R172" s="22">
        <v>0.458333333333333</v>
      </c>
      <c r="S172" s="56" t="s">
        <v>20</v>
      </c>
      <c r="V172" s="29" t="s">
        <v>47</v>
      </c>
      <c r="W172" s="38" t="s">
        <v>108</v>
      </c>
      <c r="X172" s="37">
        <v>9</v>
      </c>
      <c r="Y172" s="4">
        <v>3</v>
      </c>
      <c r="Z172" s="4">
        <v>4</v>
      </c>
      <c r="AA172" s="4">
        <v>2</v>
      </c>
      <c r="AB172" s="37">
        <v>20</v>
      </c>
      <c r="AC172" s="37">
        <v>16</v>
      </c>
      <c r="AD172" s="4">
        <v>4</v>
      </c>
      <c r="AE172" s="37">
        <v>13</v>
      </c>
      <c r="AF172" s="5"/>
      <c r="AG172" s="4"/>
      <c r="AH172" s="4"/>
      <c r="AI172" s="6"/>
    </row>
    <row r="173" spans="15:35" ht="12.75">
      <c r="O173" s="26">
        <v>7</v>
      </c>
      <c r="P173" s="48" t="s">
        <v>90</v>
      </c>
      <c r="Q173" s="48" t="s">
        <v>91</v>
      </c>
      <c r="R173" s="22">
        <v>0.458333333333333</v>
      </c>
      <c r="S173" s="24" t="s">
        <v>15</v>
      </c>
      <c r="V173" s="29" t="s">
        <v>48</v>
      </c>
      <c r="W173" s="38" t="s">
        <v>100</v>
      </c>
      <c r="X173" s="37">
        <v>8</v>
      </c>
      <c r="Y173" s="4">
        <v>3</v>
      </c>
      <c r="Z173" s="4">
        <v>3</v>
      </c>
      <c r="AA173" s="4">
        <v>2</v>
      </c>
      <c r="AB173" s="37">
        <v>20</v>
      </c>
      <c r="AC173" s="37">
        <v>9</v>
      </c>
      <c r="AD173" s="4">
        <v>11</v>
      </c>
      <c r="AE173" s="37">
        <v>12</v>
      </c>
      <c r="AF173" s="5"/>
      <c r="AG173" s="4"/>
      <c r="AH173" s="4"/>
      <c r="AI173" s="6"/>
    </row>
    <row r="174" spans="22:35" ht="12.75">
      <c r="V174" s="29" t="s">
        <v>49</v>
      </c>
      <c r="W174" s="38" t="s">
        <v>104</v>
      </c>
      <c r="X174" s="37">
        <v>9</v>
      </c>
      <c r="Y174" s="4">
        <v>2</v>
      </c>
      <c r="Z174" s="4">
        <v>0</v>
      </c>
      <c r="AA174" s="4">
        <v>7</v>
      </c>
      <c r="AB174" s="37">
        <v>17</v>
      </c>
      <c r="AC174" s="37">
        <v>30</v>
      </c>
      <c r="AD174" s="4">
        <v>-13</v>
      </c>
      <c r="AE174" s="37">
        <v>6</v>
      </c>
      <c r="AF174" s="5"/>
      <c r="AG174" s="4"/>
      <c r="AH174" s="4"/>
      <c r="AI174" s="6"/>
    </row>
    <row r="175" spans="22:35" ht="12.75">
      <c r="V175" s="29" t="s">
        <v>50</v>
      </c>
      <c r="W175" s="38" t="s">
        <v>101</v>
      </c>
      <c r="X175" s="37">
        <v>8</v>
      </c>
      <c r="Y175" s="4">
        <v>1</v>
      </c>
      <c r="Z175" s="4">
        <v>2</v>
      </c>
      <c r="AA175" s="4">
        <v>5</v>
      </c>
      <c r="AB175" s="37">
        <v>13</v>
      </c>
      <c r="AC175" s="37">
        <v>27</v>
      </c>
      <c r="AD175" s="4">
        <v>-14</v>
      </c>
      <c r="AE175" s="37">
        <v>5</v>
      </c>
      <c r="AF175" s="5"/>
      <c r="AG175" s="4"/>
      <c r="AH175" s="4"/>
      <c r="AI175" s="6"/>
    </row>
    <row r="176" spans="22:35" ht="12.75">
      <c r="V176" s="29" t="s">
        <v>52</v>
      </c>
      <c r="W176" s="38" t="s">
        <v>102</v>
      </c>
      <c r="X176" s="37">
        <v>8</v>
      </c>
      <c r="Y176" s="4">
        <v>1</v>
      </c>
      <c r="Z176" s="4">
        <v>1</v>
      </c>
      <c r="AA176" s="4">
        <v>6</v>
      </c>
      <c r="AB176" s="37">
        <v>8</v>
      </c>
      <c r="AC176" s="37">
        <v>24</v>
      </c>
      <c r="AD176" s="4">
        <v>-16</v>
      </c>
      <c r="AE176" s="37">
        <v>4</v>
      </c>
      <c r="AF176" s="4"/>
      <c r="AG176" s="4"/>
      <c r="AH176" s="4"/>
      <c r="AI176" s="6"/>
    </row>
    <row r="177" spans="22:35" ht="12.75">
      <c r="V177" s="29" t="s">
        <v>53</v>
      </c>
      <c r="W177" s="39" t="s">
        <v>106</v>
      </c>
      <c r="X177" s="37">
        <v>8</v>
      </c>
      <c r="Y177" s="8">
        <v>1</v>
      </c>
      <c r="Z177" s="8">
        <v>0</v>
      </c>
      <c r="AA177" s="8">
        <v>7</v>
      </c>
      <c r="AB177" s="37">
        <v>9</v>
      </c>
      <c r="AC177" s="37">
        <v>32</v>
      </c>
      <c r="AD177" s="8">
        <v>-23</v>
      </c>
      <c r="AE177" s="37">
        <v>3</v>
      </c>
      <c r="AF177" s="8"/>
      <c r="AG177" s="8"/>
      <c r="AH177" s="8"/>
      <c r="AI177" s="9"/>
    </row>
    <row r="179" spans="15:35" ht="12.75">
      <c r="O179" s="26" t="s">
        <v>11</v>
      </c>
      <c r="P179" s="19" t="s">
        <v>133</v>
      </c>
      <c r="R179" s="28" t="s">
        <v>17</v>
      </c>
      <c r="X179" s="1" t="s">
        <v>1</v>
      </c>
      <c r="Y179" s="2" t="s">
        <v>2</v>
      </c>
      <c r="Z179" s="2" t="s">
        <v>3</v>
      </c>
      <c r="AA179" s="2" t="s">
        <v>4</v>
      </c>
      <c r="AB179" s="2" t="s">
        <v>5</v>
      </c>
      <c r="AC179" s="2" t="s">
        <v>6</v>
      </c>
      <c r="AD179" s="2" t="s">
        <v>7</v>
      </c>
      <c r="AE179" s="3" t="s">
        <v>8</v>
      </c>
      <c r="AF179" s="33" t="s">
        <v>38</v>
      </c>
      <c r="AG179" s="34" t="s">
        <v>39</v>
      </c>
      <c r="AH179" s="34" t="s">
        <v>40</v>
      </c>
      <c r="AI179" s="35" t="s">
        <v>41</v>
      </c>
    </row>
    <row r="180" spans="22:35" ht="12.75">
      <c r="V180" s="29" t="s">
        <v>42</v>
      </c>
      <c r="W180" s="36" t="s">
        <v>105</v>
      </c>
      <c r="X180" s="37">
        <v>9</v>
      </c>
      <c r="Y180" s="11">
        <v>7</v>
      </c>
      <c r="Z180" s="11">
        <v>2</v>
      </c>
      <c r="AA180" s="11">
        <v>0</v>
      </c>
      <c r="AB180" s="37">
        <v>23</v>
      </c>
      <c r="AC180" s="37">
        <v>10</v>
      </c>
      <c r="AD180" s="11">
        <v>13</v>
      </c>
      <c r="AE180" s="37">
        <v>23</v>
      </c>
      <c r="AF180" s="10"/>
      <c r="AG180" s="11"/>
      <c r="AH180" s="11"/>
      <c r="AI180" s="12"/>
    </row>
    <row r="181" spans="15:35" ht="12.75">
      <c r="O181" s="26">
        <v>1</v>
      </c>
      <c r="P181" s="48" t="s">
        <v>91</v>
      </c>
      <c r="Q181" s="20" t="s">
        <v>111</v>
      </c>
      <c r="R181" s="22" t="s">
        <v>0</v>
      </c>
      <c r="S181" s="24" t="s">
        <v>0</v>
      </c>
      <c r="T181" s="28"/>
      <c r="V181" s="29" t="s">
        <v>43</v>
      </c>
      <c r="W181" s="38" t="s">
        <v>103</v>
      </c>
      <c r="X181" s="37">
        <v>9</v>
      </c>
      <c r="Y181" s="4">
        <v>6</v>
      </c>
      <c r="Z181" s="4">
        <v>1</v>
      </c>
      <c r="AA181" s="4">
        <v>2</v>
      </c>
      <c r="AB181" s="37">
        <v>29</v>
      </c>
      <c r="AC181" s="37">
        <v>7</v>
      </c>
      <c r="AD181" s="4">
        <v>22</v>
      </c>
      <c r="AE181" s="37">
        <v>19</v>
      </c>
      <c r="AF181" s="5"/>
      <c r="AG181" s="4"/>
      <c r="AH181" s="4"/>
      <c r="AI181" s="6"/>
    </row>
    <row r="182" spans="15:35" ht="12.75">
      <c r="O182" s="26">
        <v>2</v>
      </c>
      <c r="P182" s="48" t="s">
        <v>92</v>
      </c>
      <c r="Q182" s="48" t="s">
        <v>90</v>
      </c>
      <c r="R182" s="22">
        <v>0.4583333333333333</v>
      </c>
      <c r="S182" s="24" t="s">
        <v>127</v>
      </c>
      <c r="V182" s="29" t="s">
        <v>44</v>
      </c>
      <c r="W182" s="38" t="s">
        <v>98</v>
      </c>
      <c r="X182" s="37">
        <v>10</v>
      </c>
      <c r="Y182" s="4">
        <v>6</v>
      </c>
      <c r="Z182" s="4">
        <v>0</v>
      </c>
      <c r="AA182" s="4">
        <v>4</v>
      </c>
      <c r="AB182" s="37">
        <v>18</v>
      </c>
      <c r="AC182" s="37">
        <v>16</v>
      </c>
      <c r="AD182" s="4">
        <v>2</v>
      </c>
      <c r="AE182" s="37">
        <v>18</v>
      </c>
      <c r="AF182" s="5"/>
      <c r="AG182" s="4"/>
      <c r="AH182" s="4"/>
      <c r="AI182" s="6"/>
    </row>
    <row r="183" spans="15:35" ht="12.75">
      <c r="O183" s="26">
        <v>3</v>
      </c>
      <c r="P183" s="48" t="s">
        <v>93</v>
      </c>
      <c r="Q183" s="48" t="s">
        <v>89</v>
      </c>
      <c r="R183" s="22">
        <v>0.4583333333333333</v>
      </c>
      <c r="S183" s="24" t="s">
        <v>23</v>
      </c>
      <c r="T183" s="22"/>
      <c r="V183" s="29" t="s">
        <v>45</v>
      </c>
      <c r="W183" s="38" t="s">
        <v>107</v>
      </c>
      <c r="X183" s="37">
        <v>9</v>
      </c>
      <c r="Y183" s="4">
        <v>5</v>
      </c>
      <c r="Z183" s="4">
        <v>2</v>
      </c>
      <c r="AA183" s="4">
        <v>2</v>
      </c>
      <c r="AB183" s="37">
        <v>16</v>
      </c>
      <c r="AC183" s="37">
        <v>13</v>
      </c>
      <c r="AD183" s="4">
        <v>3</v>
      </c>
      <c r="AE183" s="37">
        <v>17</v>
      </c>
      <c r="AF183" s="5"/>
      <c r="AG183" s="4"/>
      <c r="AH183" s="4"/>
      <c r="AI183" s="6"/>
    </row>
    <row r="184" spans="15:35" ht="12.75">
      <c r="O184" s="26">
        <v>4</v>
      </c>
      <c r="P184" s="48" t="s">
        <v>94</v>
      </c>
      <c r="Q184" s="48" t="s">
        <v>88</v>
      </c>
      <c r="R184" s="22">
        <v>0.4583333333333333</v>
      </c>
      <c r="S184" s="24" t="s">
        <v>59</v>
      </c>
      <c r="V184" s="29" t="s">
        <v>46</v>
      </c>
      <c r="W184" s="38" t="s">
        <v>99</v>
      </c>
      <c r="X184" s="37">
        <v>9</v>
      </c>
      <c r="Y184" s="4">
        <v>5</v>
      </c>
      <c r="Z184" s="4">
        <v>1</v>
      </c>
      <c r="AA184" s="4">
        <v>3</v>
      </c>
      <c r="AB184" s="37">
        <v>25</v>
      </c>
      <c r="AC184" s="37">
        <v>12</v>
      </c>
      <c r="AD184" s="4">
        <v>13</v>
      </c>
      <c r="AE184" s="37">
        <v>16</v>
      </c>
      <c r="AF184" s="5"/>
      <c r="AG184" s="4"/>
      <c r="AH184" s="4"/>
      <c r="AI184" s="6"/>
    </row>
    <row r="185" spans="15:35" ht="12.75">
      <c r="O185" s="26">
        <v>5</v>
      </c>
      <c r="P185" s="48" t="s">
        <v>95</v>
      </c>
      <c r="Q185" s="48" t="s">
        <v>87</v>
      </c>
      <c r="R185" s="22">
        <v>0.4583333333333333</v>
      </c>
      <c r="S185" s="24" t="s">
        <v>58</v>
      </c>
      <c r="V185" s="29" t="s">
        <v>51</v>
      </c>
      <c r="W185" s="38" t="s">
        <v>100</v>
      </c>
      <c r="X185" s="37">
        <v>9</v>
      </c>
      <c r="Y185" s="4">
        <v>4</v>
      </c>
      <c r="Z185" s="4">
        <v>3</v>
      </c>
      <c r="AA185" s="4">
        <v>2</v>
      </c>
      <c r="AB185" s="37">
        <v>23</v>
      </c>
      <c r="AC185" s="37">
        <v>10</v>
      </c>
      <c r="AD185" s="4">
        <v>13</v>
      </c>
      <c r="AE185" s="37">
        <v>15</v>
      </c>
      <c r="AF185" s="5"/>
      <c r="AG185" s="4"/>
      <c r="AH185" s="4"/>
      <c r="AI185" s="6"/>
    </row>
    <row r="186" spans="15:35" ht="12.75">
      <c r="O186" s="26">
        <v>6</v>
      </c>
      <c r="P186" s="48" t="s">
        <v>26</v>
      </c>
      <c r="Q186" s="48" t="s">
        <v>86</v>
      </c>
      <c r="R186" s="22">
        <v>0.458333333333333</v>
      </c>
      <c r="S186" s="56" t="s">
        <v>22</v>
      </c>
      <c r="V186" s="29" t="s">
        <v>47</v>
      </c>
      <c r="W186" s="38" t="s">
        <v>25</v>
      </c>
      <c r="X186" s="37">
        <v>9</v>
      </c>
      <c r="Y186" s="4">
        <v>4</v>
      </c>
      <c r="Z186" s="4">
        <v>2</v>
      </c>
      <c r="AA186" s="4">
        <v>3</v>
      </c>
      <c r="AB186" s="37">
        <v>23</v>
      </c>
      <c r="AC186" s="37">
        <v>23</v>
      </c>
      <c r="AD186" s="4">
        <v>0</v>
      </c>
      <c r="AE186" s="37">
        <v>14</v>
      </c>
      <c r="AF186" s="5"/>
      <c r="AG186" s="4"/>
      <c r="AH186" s="4"/>
      <c r="AI186" s="6"/>
    </row>
    <row r="187" spans="15:35" ht="12.75">
      <c r="O187" s="26">
        <v>7</v>
      </c>
      <c r="P187" s="48" t="s">
        <v>96</v>
      </c>
      <c r="Q187" s="20" t="s">
        <v>111</v>
      </c>
      <c r="R187" s="22">
        <v>0.458333333333333</v>
      </c>
      <c r="S187" s="24" t="s">
        <v>0</v>
      </c>
      <c r="V187" s="29" t="s">
        <v>48</v>
      </c>
      <c r="W187" s="38" t="s">
        <v>108</v>
      </c>
      <c r="X187" s="37">
        <v>9</v>
      </c>
      <c r="Y187" s="4">
        <v>3</v>
      </c>
      <c r="Z187" s="4">
        <v>4</v>
      </c>
      <c r="AA187" s="4">
        <v>2</v>
      </c>
      <c r="AB187" s="37">
        <v>20</v>
      </c>
      <c r="AC187" s="37">
        <v>16</v>
      </c>
      <c r="AD187" s="4">
        <v>4</v>
      </c>
      <c r="AE187" s="37">
        <v>13</v>
      </c>
      <c r="AF187" s="5"/>
      <c r="AG187" s="4"/>
      <c r="AH187" s="4"/>
      <c r="AI187" s="6"/>
    </row>
    <row r="188" spans="16:35" ht="12.75">
      <c r="P188" s="26"/>
      <c r="V188" s="29" t="s">
        <v>49</v>
      </c>
      <c r="W188" s="38" t="s">
        <v>102</v>
      </c>
      <c r="X188" s="37">
        <v>9</v>
      </c>
      <c r="Y188" s="4">
        <v>2</v>
      </c>
      <c r="Z188" s="4">
        <v>1</v>
      </c>
      <c r="AA188" s="4">
        <v>6</v>
      </c>
      <c r="AB188" s="37">
        <v>11</v>
      </c>
      <c r="AC188" s="37">
        <v>24</v>
      </c>
      <c r="AD188" s="4">
        <v>-13</v>
      </c>
      <c r="AE188" s="37">
        <v>7</v>
      </c>
      <c r="AF188" s="5"/>
      <c r="AG188" s="4"/>
      <c r="AH188" s="4"/>
      <c r="AI188" s="6"/>
    </row>
    <row r="189" spans="22:35" ht="12.75">
      <c r="V189" s="29" t="s">
        <v>50</v>
      </c>
      <c r="W189" s="38" t="s">
        <v>104</v>
      </c>
      <c r="X189" s="37">
        <v>10</v>
      </c>
      <c r="Y189" s="4">
        <v>2</v>
      </c>
      <c r="Z189" s="4">
        <v>0</v>
      </c>
      <c r="AA189" s="4">
        <v>8</v>
      </c>
      <c r="AB189" s="37">
        <v>17</v>
      </c>
      <c r="AC189" s="37">
        <v>33</v>
      </c>
      <c r="AD189" s="4">
        <v>-16</v>
      </c>
      <c r="AE189" s="37">
        <v>6</v>
      </c>
      <c r="AF189" s="5"/>
      <c r="AG189" s="4"/>
      <c r="AH189" s="4"/>
      <c r="AI189" s="6"/>
    </row>
    <row r="190" spans="22:35" ht="12.75">
      <c r="V190" s="29" t="s">
        <v>52</v>
      </c>
      <c r="W190" s="38" t="s">
        <v>101</v>
      </c>
      <c r="X190" s="37">
        <v>9</v>
      </c>
      <c r="Y190" s="4">
        <v>1</v>
      </c>
      <c r="Z190" s="4">
        <v>2</v>
      </c>
      <c r="AA190" s="4">
        <v>6</v>
      </c>
      <c r="AB190" s="37">
        <v>13</v>
      </c>
      <c r="AC190" s="37">
        <v>29</v>
      </c>
      <c r="AD190" s="4">
        <v>-16</v>
      </c>
      <c r="AE190" s="37">
        <v>5</v>
      </c>
      <c r="AF190" s="4"/>
      <c r="AG190" s="4"/>
      <c r="AH190" s="4"/>
      <c r="AI190" s="6"/>
    </row>
    <row r="191" spans="22:35" ht="12.75">
      <c r="V191" s="29" t="s">
        <v>53</v>
      </c>
      <c r="W191" s="39" t="s">
        <v>106</v>
      </c>
      <c r="X191" s="37">
        <v>9</v>
      </c>
      <c r="Y191" s="8">
        <v>1</v>
      </c>
      <c r="Z191" s="8">
        <v>0</v>
      </c>
      <c r="AA191" s="8">
        <v>8</v>
      </c>
      <c r="AB191" s="37">
        <v>10</v>
      </c>
      <c r="AC191" s="37">
        <v>35</v>
      </c>
      <c r="AD191" s="8">
        <v>-25</v>
      </c>
      <c r="AE191" s="37">
        <v>3</v>
      </c>
      <c r="AF191" s="8"/>
      <c r="AG191" s="8"/>
      <c r="AH191" s="8"/>
      <c r="AI191" s="9"/>
    </row>
    <row r="193" spans="15:35" ht="12.75">
      <c r="O193" s="26" t="s">
        <v>12</v>
      </c>
      <c r="P193" s="19" t="s">
        <v>134</v>
      </c>
      <c r="R193" s="28" t="s">
        <v>17</v>
      </c>
      <c r="X193" s="1" t="s">
        <v>1</v>
      </c>
      <c r="Y193" s="2" t="s">
        <v>2</v>
      </c>
      <c r="Z193" s="2" t="s">
        <v>3</v>
      </c>
      <c r="AA193" s="2" t="s">
        <v>4</v>
      </c>
      <c r="AB193" s="2" t="s">
        <v>5</v>
      </c>
      <c r="AC193" s="2" t="s">
        <v>6</v>
      </c>
      <c r="AD193" s="2" t="s">
        <v>7</v>
      </c>
      <c r="AE193" s="3" t="s">
        <v>8</v>
      </c>
      <c r="AF193" s="33" t="s">
        <v>38</v>
      </c>
      <c r="AG193" s="34" t="s">
        <v>39</v>
      </c>
      <c r="AH193" s="34" t="s">
        <v>40</v>
      </c>
      <c r="AI193" s="35" t="s">
        <v>41</v>
      </c>
    </row>
    <row r="194" spans="22:35" ht="12.75">
      <c r="V194" s="29" t="s">
        <v>42</v>
      </c>
      <c r="W194" s="36" t="s">
        <v>105</v>
      </c>
      <c r="X194" s="37">
        <v>10</v>
      </c>
      <c r="Y194" s="11">
        <v>7</v>
      </c>
      <c r="Z194" s="11">
        <v>3</v>
      </c>
      <c r="AA194" s="11">
        <v>0</v>
      </c>
      <c r="AB194" s="37">
        <v>24</v>
      </c>
      <c r="AC194" s="37">
        <v>11</v>
      </c>
      <c r="AD194" s="11">
        <v>13</v>
      </c>
      <c r="AE194" s="37">
        <v>24</v>
      </c>
      <c r="AF194" s="10"/>
      <c r="AG194" s="11"/>
      <c r="AH194" s="11"/>
      <c r="AI194" s="12"/>
    </row>
    <row r="195" spans="15:35" ht="12.75">
      <c r="O195" s="26">
        <v>1</v>
      </c>
      <c r="P195" s="48" t="s">
        <v>86</v>
      </c>
      <c r="Q195" s="48" t="s">
        <v>96</v>
      </c>
      <c r="R195" s="22">
        <v>0.4583333333333333</v>
      </c>
      <c r="S195" s="24" t="s">
        <v>81</v>
      </c>
      <c r="V195" s="29" t="s">
        <v>43</v>
      </c>
      <c r="W195" s="38" t="s">
        <v>103</v>
      </c>
      <c r="X195" s="37">
        <v>10</v>
      </c>
      <c r="Y195" s="4">
        <v>7</v>
      </c>
      <c r="Z195" s="4">
        <v>1</v>
      </c>
      <c r="AA195" s="4">
        <v>2</v>
      </c>
      <c r="AB195" s="37">
        <v>32</v>
      </c>
      <c r="AC195" s="37">
        <v>7</v>
      </c>
      <c r="AD195" s="4">
        <v>25</v>
      </c>
      <c r="AE195" s="37">
        <v>22</v>
      </c>
      <c r="AF195" s="5"/>
      <c r="AG195" s="4"/>
      <c r="AH195" s="4"/>
      <c r="AI195" s="6"/>
    </row>
    <row r="196" spans="15:35" ht="12.75">
      <c r="O196" s="26">
        <v>2</v>
      </c>
      <c r="P196" s="48" t="s">
        <v>87</v>
      </c>
      <c r="Q196" s="48" t="s">
        <v>26</v>
      </c>
      <c r="R196" s="22">
        <v>0.4583333333333333</v>
      </c>
      <c r="S196" s="24" t="s">
        <v>60</v>
      </c>
      <c r="T196" s="28"/>
      <c r="V196" s="29" t="s">
        <v>44</v>
      </c>
      <c r="W196" s="38" t="s">
        <v>98</v>
      </c>
      <c r="X196" s="37">
        <v>11</v>
      </c>
      <c r="Y196" s="4">
        <v>6</v>
      </c>
      <c r="Z196" s="4">
        <v>1</v>
      </c>
      <c r="AA196" s="4">
        <v>4</v>
      </c>
      <c r="AB196" s="37">
        <v>21</v>
      </c>
      <c r="AC196" s="37">
        <v>19</v>
      </c>
      <c r="AD196" s="4">
        <v>2</v>
      </c>
      <c r="AE196" s="37">
        <v>19</v>
      </c>
      <c r="AF196" s="5">
        <v>1</v>
      </c>
      <c r="AG196" s="4">
        <v>3</v>
      </c>
      <c r="AH196" s="4">
        <v>3</v>
      </c>
      <c r="AI196" s="6">
        <v>0</v>
      </c>
    </row>
    <row r="197" spans="15:35" ht="12.75">
      <c r="O197" s="26">
        <v>3</v>
      </c>
      <c r="P197" s="48" t="s">
        <v>88</v>
      </c>
      <c r="Q197" s="48" t="s">
        <v>95</v>
      </c>
      <c r="R197" s="22">
        <v>0.4583333333333333</v>
      </c>
      <c r="S197" s="24" t="s">
        <v>60</v>
      </c>
      <c r="V197" s="29" t="s">
        <v>45</v>
      </c>
      <c r="W197" s="38" t="s">
        <v>99</v>
      </c>
      <c r="X197" s="37">
        <v>10</v>
      </c>
      <c r="Y197" s="4">
        <v>6</v>
      </c>
      <c r="Z197" s="4">
        <v>1</v>
      </c>
      <c r="AA197" s="4">
        <v>3</v>
      </c>
      <c r="AB197" s="37">
        <v>26</v>
      </c>
      <c r="AC197" s="37">
        <v>12</v>
      </c>
      <c r="AD197" s="4">
        <v>14</v>
      </c>
      <c r="AE197" s="37">
        <v>19</v>
      </c>
      <c r="AF197" s="5">
        <v>1</v>
      </c>
      <c r="AG197" s="4">
        <v>0</v>
      </c>
      <c r="AH197" s="4">
        <v>0</v>
      </c>
      <c r="AI197" s="6">
        <v>3</v>
      </c>
    </row>
    <row r="198" spans="15:35" ht="12.75">
      <c r="O198" s="26">
        <v>4</v>
      </c>
      <c r="P198" s="48" t="s">
        <v>89</v>
      </c>
      <c r="Q198" s="48" t="s">
        <v>94</v>
      </c>
      <c r="R198" s="22">
        <v>0.4583333333333333</v>
      </c>
      <c r="S198" s="24" t="s">
        <v>63</v>
      </c>
      <c r="T198" s="22"/>
      <c r="V198" s="29" t="s">
        <v>46</v>
      </c>
      <c r="W198" s="38" t="s">
        <v>100</v>
      </c>
      <c r="X198" s="37">
        <v>10</v>
      </c>
      <c r="Y198" s="4">
        <v>5</v>
      </c>
      <c r="Z198" s="4">
        <v>3</v>
      </c>
      <c r="AA198" s="4">
        <v>2</v>
      </c>
      <c r="AB198" s="37">
        <v>24</v>
      </c>
      <c r="AC198" s="37">
        <v>10</v>
      </c>
      <c r="AD198" s="4">
        <v>14</v>
      </c>
      <c r="AE198" s="37">
        <v>18</v>
      </c>
      <c r="AF198" s="5"/>
      <c r="AG198" s="4"/>
      <c r="AH198" s="4"/>
      <c r="AI198" s="6"/>
    </row>
    <row r="199" spans="15:35" ht="12.75">
      <c r="O199" s="26">
        <v>5</v>
      </c>
      <c r="P199" s="48" t="s">
        <v>90</v>
      </c>
      <c r="Q199" s="48" t="s">
        <v>93</v>
      </c>
      <c r="R199" s="22">
        <v>0.458333333333333</v>
      </c>
      <c r="S199" s="24" t="s">
        <v>61</v>
      </c>
      <c r="V199" s="29" t="s">
        <v>51</v>
      </c>
      <c r="W199" s="38" t="s">
        <v>107</v>
      </c>
      <c r="X199" s="37">
        <v>10</v>
      </c>
      <c r="Y199" s="4">
        <v>5</v>
      </c>
      <c r="Z199" s="4">
        <v>2</v>
      </c>
      <c r="AA199" s="4">
        <v>3</v>
      </c>
      <c r="AB199" s="37">
        <v>16</v>
      </c>
      <c r="AC199" s="37">
        <v>14</v>
      </c>
      <c r="AD199" s="4">
        <v>2</v>
      </c>
      <c r="AE199" s="37">
        <v>17</v>
      </c>
      <c r="AF199" s="5"/>
      <c r="AG199" s="4"/>
      <c r="AH199" s="4"/>
      <c r="AI199" s="6"/>
    </row>
    <row r="200" spans="15:35" ht="12.75">
      <c r="O200" s="26">
        <v>6</v>
      </c>
      <c r="P200" s="48" t="s">
        <v>91</v>
      </c>
      <c r="Q200" s="48" t="s">
        <v>92</v>
      </c>
      <c r="R200" s="22">
        <v>0.458333333333333</v>
      </c>
      <c r="S200" s="56" t="s">
        <v>135</v>
      </c>
      <c r="V200" s="29" t="s">
        <v>47</v>
      </c>
      <c r="W200" s="38" t="s">
        <v>108</v>
      </c>
      <c r="X200" s="37">
        <v>10</v>
      </c>
      <c r="Y200" s="4">
        <v>3</v>
      </c>
      <c r="Z200" s="4">
        <v>5</v>
      </c>
      <c r="AA200" s="4">
        <v>2</v>
      </c>
      <c r="AB200" s="37">
        <v>23</v>
      </c>
      <c r="AC200" s="37">
        <v>19</v>
      </c>
      <c r="AD200" s="4">
        <v>4</v>
      </c>
      <c r="AE200" s="37">
        <v>14</v>
      </c>
      <c r="AF200" s="5">
        <v>1</v>
      </c>
      <c r="AG200" s="4">
        <v>1</v>
      </c>
      <c r="AH200" s="4">
        <v>3</v>
      </c>
      <c r="AI200" s="6">
        <v>3</v>
      </c>
    </row>
    <row r="201" spans="22:35" ht="12.75">
      <c r="V201" s="29" t="s">
        <v>48</v>
      </c>
      <c r="W201" s="38" t="s">
        <v>25</v>
      </c>
      <c r="X201" s="37">
        <v>10</v>
      </c>
      <c r="Y201" s="4">
        <v>4</v>
      </c>
      <c r="Z201" s="4">
        <v>2</v>
      </c>
      <c r="AA201" s="4">
        <v>4</v>
      </c>
      <c r="AB201" s="37">
        <v>23</v>
      </c>
      <c r="AC201" s="37">
        <v>24</v>
      </c>
      <c r="AD201" s="4">
        <v>-1</v>
      </c>
      <c r="AE201" s="37">
        <v>14</v>
      </c>
      <c r="AF201" s="5">
        <v>1</v>
      </c>
      <c r="AG201" s="4">
        <v>1</v>
      </c>
      <c r="AH201" s="4">
        <v>3</v>
      </c>
      <c r="AI201" s="6">
        <v>3</v>
      </c>
    </row>
    <row r="202" spans="22:35" ht="12.75">
      <c r="V202" s="29" t="s">
        <v>49</v>
      </c>
      <c r="W202" s="38" t="s">
        <v>102</v>
      </c>
      <c r="X202" s="37">
        <v>10</v>
      </c>
      <c r="Y202" s="4">
        <v>2</v>
      </c>
      <c r="Z202" s="4">
        <v>2</v>
      </c>
      <c r="AA202" s="4">
        <v>6</v>
      </c>
      <c r="AB202" s="37">
        <v>12</v>
      </c>
      <c r="AC202" s="37">
        <v>25</v>
      </c>
      <c r="AD202" s="4">
        <v>-13</v>
      </c>
      <c r="AE202" s="37">
        <v>8</v>
      </c>
      <c r="AF202" s="5">
        <v>1</v>
      </c>
      <c r="AG202" s="4">
        <v>1</v>
      </c>
      <c r="AH202" s="4">
        <v>1</v>
      </c>
      <c r="AI202" s="6">
        <v>1</v>
      </c>
    </row>
    <row r="203" spans="22:35" ht="12.75">
      <c r="V203" s="29" t="s">
        <v>50</v>
      </c>
      <c r="W203" s="38" t="s">
        <v>101</v>
      </c>
      <c r="X203" s="37">
        <v>10</v>
      </c>
      <c r="Y203" s="4">
        <v>2</v>
      </c>
      <c r="Z203" s="4">
        <v>2</v>
      </c>
      <c r="AA203" s="4">
        <v>6</v>
      </c>
      <c r="AB203" s="37">
        <v>17</v>
      </c>
      <c r="AC203" s="37">
        <v>32</v>
      </c>
      <c r="AD203" s="4">
        <v>-15</v>
      </c>
      <c r="AE203" s="37">
        <v>8</v>
      </c>
      <c r="AF203" s="5">
        <v>1</v>
      </c>
      <c r="AG203" s="4">
        <v>1</v>
      </c>
      <c r="AH203" s="4">
        <v>1</v>
      </c>
      <c r="AI203" s="6">
        <v>1</v>
      </c>
    </row>
    <row r="204" spans="22:35" ht="12.75">
      <c r="V204" s="29" t="s">
        <v>52</v>
      </c>
      <c r="W204" s="38" t="s">
        <v>104</v>
      </c>
      <c r="X204" s="37">
        <v>11</v>
      </c>
      <c r="Y204" s="4">
        <v>2</v>
      </c>
      <c r="Z204" s="4">
        <v>0</v>
      </c>
      <c r="AA204" s="4">
        <v>9</v>
      </c>
      <c r="AB204" s="37">
        <v>17</v>
      </c>
      <c r="AC204" s="37">
        <v>36</v>
      </c>
      <c r="AD204" s="4">
        <v>-19</v>
      </c>
      <c r="AE204" s="37">
        <v>6</v>
      </c>
      <c r="AF204" s="4"/>
      <c r="AG204" s="4"/>
      <c r="AH204" s="4"/>
      <c r="AI204" s="6"/>
    </row>
    <row r="205" spans="22:35" ht="12.75">
      <c r="V205" s="29" t="s">
        <v>53</v>
      </c>
      <c r="W205" s="39" t="s">
        <v>106</v>
      </c>
      <c r="X205" s="37">
        <v>10</v>
      </c>
      <c r="Y205" s="8">
        <v>1</v>
      </c>
      <c r="Z205" s="8">
        <v>0</v>
      </c>
      <c r="AA205" s="8">
        <v>9</v>
      </c>
      <c r="AB205" s="37">
        <v>13</v>
      </c>
      <c r="AC205" s="37">
        <v>39</v>
      </c>
      <c r="AD205" s="8">
        <v>-26</v>
      </c>
      <c r="AE205" s="37">
        <v>3</v>
      </c>
      <c r="AF205" s="8"/>
      <c r="AG205" s="8"/>
      <c r="AH205" s="8"/>
      <c r="AI205" s="9"/>
    </row>
    <row r="207" spans="15:35" ht="12.75">
      <c r="O207" s="26" t="s">
        <v>13</v>
      </c>
      <c r="P207" s="19" t="s">
        <v>136</v>
      </c>
      <c r="R207" s="28" t="s">
        <v>17</v>
      </c>
      <c r="X207" s="1" t="s">
        <v>1</v>
      </c>
      <c r="Y207" s="2" t="s">
        <v>2</v>
      </c>
      <c r="Z207" s="2" t="s">
        <v>3</v>
      </c>
      <c r="AA207" s="2" t="s">
        <v>4</v>
      </c>
      <c r="AB207" s="2" t="s">
        <v>5</v>
      </c>
      <c r="AC207" s="2" t="s">
        <v>6</v>
      </c>
      <c r="AD207" s="2" t="s">
        <v>7</v>
      </c>
      <c r="AE207" s="3" t="s">
        <v>8</v>
      </c>
      <c r="AF207" s="33" t="s">
        <v>38</v>
      </c>
      <c r="AG207" s="34" t="s">
        <v>39</v>
      </c>
      <c r="AH207" s="34" t="s">
        <v>40</v>
      </c>
      <c r="AI207" s="35" t="s">
        <v>41</v>
      </c>
    </row>
    <row r="208" spans="22:35" ht="12.75">
      <c r="V208" s="29" t="s">
        <v>42</v>
      </c>
      <c r="W208" s="36" t="s">
        <v>105</v>
      </c>
      <c r="X208" s="37">
        <v>11</v>
      </c>
      <c r="Y208" s="11">
        <v>8</v>
      </c>
      <c r="Z208" s="11">
        <v>3</v>
      </c>
      <c r="AA208" s="11">
        <v>0</v>
      </c>
      <c r="AB208" s="37">
        <v>27</v>
      </c>
      <c r="AC208" s="37">
        <v>12</v>
      </c>
      <c r="AD208" s="11">
        <v>15</v>
      </c>
      <c r="AE208" s="37">
        <v>27</v>
      </c>
      <c r="AF208" s="10"/>
      <c r="AG208" s="11"/>
      <c r="AH208" s="11"/>
      <c r="AI208" s="12"/>
    </row>
    <row r="209" spans="15:35" ht="12.75">
      <c r="O209" s="26">
        <v>1</v>
      </c>
      <c r="P209" s="48" t="s">
        <v>92</v>
      </c>
      <c r="Q209" s="20" t="s">
        <v>111</v>
      </c>
      <c r="R209" s="22" t="s">
        <v>0</v>
      </c>
      <c r="S209" s="24" t="s">
        <v>0</v>
      </c>
      <c r="V209" s="29" t="s">
        <v>43</v>
      </c>
      <c r="W209" s="38" t="s">
        <v>103</v>
      </c>
      <c r="X209" s="37">
        <v>11</v>
      </c>
      <c r="Y209" s="4">
        <v>7</v>
      </c>
      <c r="Z209" s="4">
        <v>1</v>
      </c>
      <c r="AA209" s="4">
        <v>3</v>
      </c>
      <c r="AB209" s="37">
        <v>33</v>
      </c>
      <c r="AC209" s="37">
        <v>10</v>
      </c>
      <c r="AD209" s="4">
        <v>23</v>
      </c>
      <c r="AE209" s="37">
        <v>22</v>
      </c>
      <c r="AF209" s="5"/>
      <c r="AG209" s="4"/>
      <c r="AH209" s="4"/>
      <c r="AI209" s="6"/>
    </row>
    <row r="210" spans="15:35" ht="12.75">
      <c r="O210" s="26">
        <v>2</v>
      </c>
      <c r="P210" s="48" t="s">
        <v>93</v>
      </c>
      <c r="Q210" s="48" t="s">
        <v>91</v>
      </c>
      <c r="R210" s="22">
        <v>0.4583333333333333</v>
      </c>
      <c r="S210" s="24" t="s">
        <v>19</v>
      </c>
      <c r="V210" s="29" t="s">
        <v>44</v>
      </c>
      <c r="W210" s="38" t="s">
        <v>100</v>
      </c>
      <c r="X210" s="37">
        <v>11</v>
      </c>
      <c r="Y210" s="4">
        <v>6</v>
      </c>
      <c r="Z210" s="4">
        <v>3</v>
      </c>
      <c r="AA210" s="4">
        <v>2</v>
      </c>
      <c r="AB210" s="37">
        <v>27</v>
      </c>
      <c r="AC210" s="37">
        <v>12</v>
      </c>
      <c r="AD210" s="4">
        <v>15</v>
      </c>
      <c r="AE210" s="37">
        <v>21</v>
      </c>
      <c r="AF210" s="5"/>
      <c r="AG210" s="4"/>
      <c r="AH210" s="4"/>
      <c r="AI210" s="6"/>
    </row>
    <row r="211" spans="15:35" ht="12.75">
      <c r="O211" s="26">
        <v>3</v>
      </c>
      <c r="P211" s="48" t="s">
        <v>94</v>
      </c>
      <c r="Q211" s="48" t="s">
        <v>90</v>
      </c>
      <c r="R211" s="22">
        <v>0.4583333333333333</v>
      </c>
      <c r="S211" s="24" t="s">
        <v>55</v>
      </c>
      <c r="V211" s="29" t="s">
        <v>45</v>
      </c>
      <c r="W211" s="38" t="s">
        <v>98</v>
      </c>
      <c r="X211" s="37">
        <v>11</v>
      </c>
      <c r="Y211" s="4">
        <v>6</v>
      </c>
      <c r="Z211" s="4">
        <v>1</v>
      </c>
      <c r="AA211" s="4">
        <v>4</v>
      </c>
      <c r="AB211" s="37">
        <v>21</v>
      </c>
      <c r="AC211" s="37">
        <v>19</v>
      </c>
      <c r="AD211" s="4">
        <v>2</v>
      </c>
      <c r="AE211" s="37">
        <v>19</v>
      </c>
      <c r="AF211" s="5">
        <v>1</v>
      </c>
      <c r="AG211" s="4">
        <v>3</v>
      </c>
      <c r="AH211" s="4">
        <v>3</v>
      </c>
      <c r="AI211" s="6">
        <v>0</v>
      </c>
    </row>
    <row r="212" spans="15:35" ht="12.75">
      <c r="O212" s="26">
        <v>4</v>
      </c>
      <c r="P212" s="48" t="s">
        <v>95</v>
      </c>
      <c r="Q212" s="48" t="s">
        <v>89</v>
      </c>
      <c r="R212" s="22">
        <v>0.4583333333333333</v>
      </c>
      <c r="S212" s="24" t="s">
        <v>64</v>
      </c>
      <c r="V212" s="29" t="s">
        <v>46</v>
      </c>
      <c r="W212" s="38" t="s">
        <v>99</v>
      </c>
      <c r="X212" s="37">
        <v>11</v>
      </c>
      <c r="Y212" s="4">
        <v>6</v>
      </c>
      <c r="Z212" s="4">
        <v>1</v>
      </c>
      <c r="AA212" s="4">
        <v>4</v>
      </c>
      <c r="AB212" s="37">
        <v>26</v>
      </c>
      <c r="AC212" s="37">
        <v>13</v>
      </c>
      <c r="AD212" s="4">
        <v>13</v>
      </c>
      <c r="AE212" s="37">
        <v>19</v>
      </c>
      <c r="AF212" s="5">
        <v>1</v>
      </c>
      <c r="AG212" s="4">
        <v>0</v>
      </c>
      <c r="AH212" s="4">
        <v>0</v>
      </c>
      <c r="AI212" s="6">
        <v>3</v>
      </c>
    </row>
    <row r="213" spans="15:35" ht="12.75">
      <c r="O213" s="26">
        <v>5</v>
      </c>
      <c r="P213" s="48" t="s">
        <v>26</v>
      </c>
      <c r="Q213" s="48" t="s">
        <v>88</v>
      </c>
      <c r="R213" s="22">
        <v>0.4583333333333333</v>
      </c>
      <c r="S213" s="24" t="s">
        <v>21</v>
      </c>
      <c r="V213" s="29" t="s">
        <v>51</v>
      </c>
      <c r="W213" s="38" t="s">
        <v>108</v>
      </c>
      <c r="X213" s="37">
        <v>11</v>
      </c>
      <c r="Y213" s="4">
        <v>4</v>
      </c>
      <c r="Z213" s="4">
        <v>5</v>
      </c>
      <c r="AA213" s="4">
        <v>2</v>
      </c>
      <c r="AB213" s="37">
        <v>24</v>
      </c>
      <c r="AC213" s="37">
        <v>19</v>
      </c>
      <c r="AD213" s="4">
        <v>5</v>
      </c>
      <c r="AE213" s="37">
        <v>17</v>
      </c>
      <c r="AF213" s="5">
        <v>1</v>
      </c>
      <c r="AG213" s="4">
        <v>1</v>
      </c>
      <c r="AH213" s="4">
        <v>0</v>
      </c>
      <c r="AI213" s="6">
        <v>0</v>
      </c>
    </row>
    <row r="214" spans="15:35" ht="12.75">
      <c r="O214" s="26">
        <v>6</v>
      </c>
      <c r="P214" s="48" t="s">
        <v>96</v>
      </c>
      <c r="Q214" s="48" t="s">
        <v>87</v>
      </c>
      <c r="R214" s="22">
        <v>0.458333333333333</v>
      </c>
      <c r="S214" s="56" t="s">
        <v>60</v>
      </c>
      <c r="V214" s="29" t="s">
        <v>47</v>
      </c>
      <c r="W214" s="38" t="s">
        <v>107</v>
      </c>
      <c r="X214" s="37">
        <v>11</v>
      </c>
      <c r="Y214" s="4">
        <v>5</v>
      </c>
      <c r="Z214" s="4">
        <v>2</v>
      </c>
      <c r="AA214" s="4">
        <v>4</v>
      </c>
      <c r="AB214" s="37">
        <v>16</v>
      </c>
      <c r="AC214" s="37">
        <v>15</v>
      </c>
      <c r="AD214" s="4">
        <v>1</v>
      </c>
      <c r="AE214" s="37">
        <v>17</v>
      </c>
      <c r="AF214" s="5">
        <v>1</v>
      </c>
      <c r="AG214" s="4">
        <v>1</v>
      </c>
      <c r="AH214" s="4">
        <v>0</v>
      </c>
      <c r="AI214" s="6">
        <v>0</v>
      </c>
    </row>
    <row r="215" spans="15:35" ht="12.75">
      <c r="O215" s="26">
        <v>7</v>
      </c>
      <c r="P215" s="20" t="s">
        <v>111</v>
      </c>
      <c r="Q215" s="48" t="s">
        <v>86</v>
      </c>
      <c r="R215" s="22" t="s">
        <v>0</v>
      </c>
      <c r="S215" s="24" t="s">
        <v>0</v>
      </c>
      <c r="V215" s="29" t="s">
        <v>48</v>
      </c>
      <c r="W215" s="38" t="s">
        <v>25</v>
      </c>
      <c r="X215" s="37">
        <v>11</v>
      </c>
      <c r="Y215" s="4">
        <v>4</v>
      </c>
      <c r="Z215" s="4">
        <v>2</v>
      </c>
      <c r="AA215" s="4">
        <v>5</v>
      </c>
      <c r="AB215" s="37">
        <v>25</v>
      </c>
      <c r="AC215" s="37">
        <v>27</v>
      </c>
      <c r="AD215" s="4">
        <v>-2</v>
      </c>
      <c r="AE215" s="37">
        <v>14</v>
      </c>
      <c r="AF215" s="5"/>
      <c r="AG215" s="4"/>
      <c r="AH215" s="4"/>
      <c r="AI215" s="6"/>
    </row>
    <row r="216" spans="22:35" ht="12.75">
      <c r="V216" s="29" t="s">
        <v>49</v>
      </c>
      <c r="W216" s="38" t="s">
        <v>102</v>
      </c>
      <c r="X216" s="37">
        <v>11</v>
      </c>
      <c r="Y216" s="4">
        <v>3</v>
      </c>
      <c r="Z216" s="4">
        <v>2</v>
      </c>
      <c r="AA216" s="4">
        <v>6</v>
      </c>
      <c r="AB216" s="37">
        <v>17</v>
      </c>
      <c r="AC216" s="37">
        <v>26</v>
      </c>
      <c r="AD216" s="4">
        <v>-9</v>
      </c>
      <c r="AE216" s="37">
        <v>11</v>
      </c>
      <c r="AF216" s="5">
        <v>1</v>
      </c>
      <c r="AG216" s="4">
        <v>1</v>
      </c>
      <c r="AH216" s="4">
        <v>1</v>
      </c>
      <c r="AI216" s="6">
        <v>1</v>
      </c>
    </row>
    <row r="217" spans="22:35" ht="12.75">
      <c r="V217" s="29" t="s">
        <v>50</v>
      </c>
      <c r="W217" s="38" t="s">
        <v>101</v>
      </c>
      <c r="X217" s="37">
        <v>11</v>
      </c>
      <c r="Y217" s="4">
        <v>3</v>
      </c>
      <c r="Z217" s="4">
        <v>2</v>
      </c>
      <c r="AA217" s="4">
        <v>6</v>
      </c>
      <c r="AB217" s="37">
        <v>18</v>
      </c>
      <c r="AC217" s="37">
        <v>32</v>
      </c>
      <c r="AD217" s="4">
        <v>-14</v>
      </c>
      <c r="AE217" s="37">
        <v>11</v>
      </c>
      <c r="AF217" s="5">
        <v>1</v>
      </c>
      <c r="AG217" s="4">
        <v>1</v>
      </c>
      <c r="AH217" s="4">
        <v>1</v>
      </c>
      <c r="AI217" s="6">
        <v>1</v>
      </c>
    </row>
    <row r="218" spans="22:35" ht="12.75">
      <c r="V218" s="29" t="s">
        <v>52</v>
      </c>
      <c r="W218" s="38" t="s">
        <v>104</v>
      </c>
      <c r="X218" s="37">
        <v>11</v>
      </c>
      <c r="Y218" s="4">
        <v>2</v>
      </c>
      <c r="Z218" s="4">
        <v>0</v>
      </c>
      <c r="AA218" s="4">
        <v>9</v>
      </c>
      <c r="AB218" s="37">
        <v>17</v>
      </c>
      <c r="AC218" s="37">
        <v>36</v>
      </c>
      <c r="AD218" s="4">
        <v>-19</v>
      </c>
      <c r="AE218" s="37">
        <v>6</v>
      </c>
      <c r="AF218" s="4"/>
      <c r="AG218" s="4"/>
      <c r="AH218" s="4"/>
      <c r="AI218" s="6"/>
    </row>
    <row r="219" spans="22:35" ht="12.75">
      <c r="V219" s="29" t="s">
        <v>53</v>
      </c>
      <c r="W219" s="39" t="s">
        <v>106</v>
      </c>
      <c r="X219" s="37">
        <v>11</v>
      </c>
      <c r="Y219" s="8">
        <v>1</v>
      </c>
      <c r="Z219" s="8">
        <v>0</v>
      </c>
      <c r="AA219" s="8">
        <v>10</v>
      </c>
      <c r="AB219" s="37">
        <v>14</v>
      </c>
      <c r="AC219" s="37">
        <v>44</v>
      </c>
      <c r="AD219" s="8">
        <v>-30</v>
      </c>
      <c r="AE219" s="37">
        <v>3</v>
      </c>
      <c r="AF219" s="8"/>
      <c r="AG219" s="8"/>
      <c r="AH219" s="8"/>
      <c r="AI219" s="9"/>
    </row>
    <row r="221" spans="16:35" ht="12.75">
      <c r="P221" s="19" t="s">
        <v>137</v>
      </c>
      <c r="X221" s="1" t="s">
        <v>1</v>
      </c>
      <c r="Y221" s="2" t="s">
        <v>2</v>
      </c>
      <c r="Z221" s="2" t="s">
        <v>3</v>
      </c>
      <c r="AA221" s="2" t="s">
        <v>4</v>
      </c>
      <c r="AB221" s="2" t="s">
        <v>5</v>
      </c>
      <c r="AC221" s="2" t="s">
        <v>6</v>
      </c>
      <c r="AD221" s="2" t="s">
        <v>7</v>
      </c>
      <c r="AE221" s="3" t="s">
        <v>8</v>
      </c>
      <c r="AF221" s="33" t="s">
        <v>38</v>
      </c>
      <c r="AG221" s="34" t="s">
        <v>39</v>
      </c>
      <c r="AH221" s="34" t="s">
        <v>40</v>
      </c>
      <c r="AI221" s="35" t="s">
        <v>41</v>
      </c>
    </row>
    <row r="222" spans="22:35" ht="12.75">
      <c r="V222" s="29" t="s">
        <v>42</v>
      </c>
      <c r="W222" s="36" t="s">
        <v>105</v>
      </c>
      <c r="X222" s="37">
        <v>10</v>
      </c>
      <c r="Y222" s="11">
        <v>7</v>
      </c>
      <c r="Z222" s="11">
        <v>3</v>
      </c>
      <c r="AA222" s="11">
        <v>0</v>
      </c>
      <c r="AB222" s="37">
        <v>23</v>
      </c>
      <c r="AC222" s="37">
        <v>9</v>
      </c>
      <c r="AD222" s="11">
        <v>14</v>
      </c>
      <c r="AE222" s="37">
        <v>24</v>
      </c>
      <c r="AF222" s="10"/>
      <c r="AG222" s="11"/>
      <c r="AH222" s="11"/>
      <c r="AI222" s="12"/>
    </row>
    <row r="223" spans="15:35" ht="12.75">
      <c r="O223" s="26">
        <v>1</v>
      </c>
      <c r="P223" s="48" t="s">
        <v>92</v>
      </c>
      <c r="Q223" s="48" t="s">
        <v>93</v>
      </c>
      <c r="R223" s="22" t="s">
        <v>131</v>
      </c>
      <c r="S223" s="24" t="s">
        <v>62</v>
      </c>
      <c r="V223" s="29" t="s">
        <v>43</v>
      </c>
      <c r="W223" s="38" t="s">
        <v>103</v>
      </c>
      <c r="X223" s="37">
        <v>10</v>
      </c>
      <c r="Y223" s="4">
        <v>6</v>
      </c>
      <c r="Z223" s="4">
        <v>1</v>
      </c>
      <c r="AA223" s="4">
        <v>3</v>
      </c>
      <c r="AB223" s="37">
        <v>30</v>
      </c>
      <c r="AC223" s="37">
        <v>10</v>
      </c>
      <c r="AD223" s="4">
        <v>20</v>
      </c>
      <c r="AE223" s="37">
        <v>19</v>
      </c>
      <c r="AF223" s="5"/>
      <c r="AG223" s="4"/>
      <c r="AH223" s="4"/>
      <c r="AI223" s="6"/>
    </row>
    <row r="224" spans="15:35" ht="12.75">
      <c r="O224" s="26">
        <v>2</v>
      </c>
      <c r="P224" s="48" t="s">
        <v>94</v>
      </c>
      <c r="Q224" s="48" t="s">
        <v>92</v>
      </c>
      <c r="R224" s="22" t="s">
        <v>131</v>
      </c>
      <c r="S224" s="24" t="s">
        <v>27</v>
      </c>
      <c r="V224" s="29" t="s">
        <v>44</v>
      </c>
      <c r="W224" s="38" t="s">
        <v>100</v>
      </c>
      <c r="X224" s="37">
        <v>10</v>
      </c>
      <c r="Y224" s="4">
        <v>5</v>
      </c>
      <c r="Z224" s="4">
        <v>3</v>
      </c>
      <c r="AA224" s="4">
        <v>2</v>
      </c>
      <c r="AB224" s="37">
        <v>23</v>
      </c>
      <c r="AC224" s="37">
        <v>12</v>
      </c>
      <c r="AD224" s="4">
        <v>11</v>
      </c>
      <c r="AE224" s="37">
        <v>18</v>
      </c>
      <c r="AF224" s="5"/>
      <c r="AG224" s="4"/>
      <c r="AH224" s="4"/>
      <c r="AI224" s="6"/>
    </row>
    <row r="225" spans="15:35" ht="12.75">
      <c r="O225" s="26">
        <v>3</v>
      </c>
      <c r="P225" s="48" t="s">
        <v>92</v>
      </c>
      <c r="Q225" s="48" t="s">
        <v>95</v>
      </c>
      <c r="R225" s="22" t="s">
        <v>131</v>
      </c>
      <c r="S225" s="24" t="s">
        <v>56</v>
      </c>
      <c r="V225" s="29" t="s">
        <v>45</v>
      </c>
      <c r="W225" s="38" t="s">
        <v>108</v>
      </c>
      <c r="X225" s="37">
        <v>10</v>
      </c>
      <c r="Y225" s="4">
        <v>4</v>
      </c>
      <c r="Z225" s="4">
        <v>5</v>
      </c>
      <c r="AA225" s="4">
        <v>1</v>
      </c>
      <c r="AB225" s="37">
        <v>20</v>
      </c>
      <c r="AC225" s="37">
        <v>14</v>
      </c>
      <c r="AD225" s="4">
        <v>6</v>
      </c>
      <c r="AE225" s="37">
        <v>17</v>
      </c>
      <c r="AF225" s="5"/>
      <c r="AG225" s="4"/>
      <c r="AH225" s="4"/>
      <c r="AI225" s="6"/>
    </row>
    <row r="226" spans="15:35" ht="12.75">
      <c r="O226" s="26">
        <v>4</v>
      </c>
      <c r="P226" s="48" t="s">
        <v>26</v>
      </c>
      <c r="Q226" s="48" t="s">
        <v>92</v>
      </c>
      <c r="R226" s="22" t="s">
        <v>131</v>
      </c>
      <c r="S226" s="24" t="s">
        <v>57</v>
      </c>
      <c r="V226" s="29" t="s">
        <v>46</v>
      </c>
      <c r="W226" s="38" t="s">
        <v>98</v>
      </c>
      <c r="X226" s="37">
        <v>10</v>
      </c>
      <c r="Y226" s="4">
        <v>5</v>
      </c>
      <c r="Z226" s="4">
        <v>1</v>
      </c>
      <c r="AA226" s="4">
        <v>4</v>
      </c>
      <c r="AB226" s="37">
        <v>18</v>
      </c>
      <c r="AC226" s="37">
        <v>19</v>
      </c>
      <c r="AD226" s="4">
        <v>-1</v>
      </c>
      <c r="AE226" s="37">
        <v>16</v>
      </c>
      <c r="AF226" s="5">
        <v>1</v>
      </c>
      <c r="AG226" s="4">
        <v>3</v>
      </c>
      <c r="AH226" s="4">
        <v>3</v>
      </c>
      <c r="AI226" s="6">
        <v>0</v>
      </c>
    </row>
    <row r="227" spans="15:35" ht="12.75">
      <c r="O227" s="26">
        <v>5</v>
      </c>
      <c r="P227" s="48" t="s">
        <v>92</v>
      </c>
      <c r="Q227" s="48" t="s">
        <v>96</v>
      </c>
      <c r="R227" s="22" t="s">
        <v>131</v>
      </c>
      <c r="S227" s="24" t="s">
        <v>84</v>
      </c>
      <c r="V227" s="29" t="s">
        <v>51</v>
      </c>
      <c r="W227" s="38" t="s">
        <v>99</v>
      </c>
      <c r="X227" s="37">
        <v>10</v>
      </c>
      <c r="Y227" s="4">
        <v>5</v>
      </c>
      <c r="Z227" s="4">
        <v>1</v>
      </c>
      <c r="AA227" s="4">
        <v>4</v>
      </c>
      <c r="AB227" s="37">
        <v>22</v>
      </c>
      <c r="AC227" s="37">
        <v>12</v>
      </c>
      <c r="AD227" s="4">
        <v>10</v>
      </c>
      <c r="AE227" s="37">
        <v>16</v>
      </c>
      <c r="AF227" s="5">
        <v>1</v>
      </c>
      <c r="AG227" s="4">
        <v>0</v>
      </c>
      <c r="AH227" s="4">
        <v>0</v>
      </c>
      <c r="AI227" s="6">
        <v>3</v>
      </c>
    </row>
    <row r="228" spans="15:35" ht="12.75">
      <c r="O228" s="26">
        <v>6</v>
      </c>
      <c r="P228" s="48" t="s">
        <v>97</v>
      </c>
      <c r="Q228" s="48" t="s">
        <v>92</v>
      </c>
      <c r="R228" s="22" t="s">
        <v>131</v>
      </c>
      <c r="S228" s="24" t="s">
        <v>124</v>
      </c>
      <c r="V228" s="29" t="s">
        <v>47</v>
      </c>
      <c r="W228" s="38" t="s">
        <v>107</v>
      </c>
      <c r="X228" s="37">
        <v>10</v>
      </c>
      <c r="Y228" s="4">
        <v>4</v>
      </c>
      <c r="Z228" s="4">
        <v>2</v>
      </c>
      <c r="AA228" s="4">
        <v>4</v>
      </c>
      <c r="AB228" s="37">
        <v>13</v>
      </c>
      <c r="AC228" s="37">
        <v>15</v>
      </c>
      <c r="AD228" s="4">
        <v>-2</v>
      </c>
      <c r="AE228" s="37">
        <v>14</v>
      </c>
      <c r="AF228" s="5"/>
      <c r="AG228" s="4"/>
      <c r="AH228" s="4"/>
      <c r="AI228" s="6"/>
    </row>
    <row r="229" spans="15:35" ht="12.75">
      <c r="O229" s="26">
        <v>7</v>
      </c>
      <c r="P229" s="48" t="s">
        <v>92</v>
      </c>
      <c r="Q229" s="48" t="s">
        <v>86</v>
      </c>
      <c r="R229" s="22" t="s">
        <v>131</v>
      </c>
      <c r="S229" s="24" t="s">
        <v>127</v>
      </c>
      <c r="V229" s="29" t="s">
        <v>48</v>
      </c>
      <c r="W229" s="38" t="s">
        <v>25</v>
      </c>
      <c r="X229" s="37">
        <v>10</v>
      </c>
      <c r="Y229" s="4">
        <v>3</v>
      </c>
      <c r="Z229" s="4">
        <v>2</v>
      </c>
      <c r="AA229" s="4">
        <v>5</v>
      </c>
      <c r="AB229" s="37">
        <v>23</v>
      </c>
      <c r="AC229" s="37">
        <v>26</v>
      </c>
      <c r="AD229" s="4">
        <v>-3</v>
      </c>
      <c r="AE229" s="37">
        <v>11</v>
      </c>
      <c r="AF229" s="5"/>
      <c r="AG229" s="4"/>
      <c r="AH229" s="4"/>
      <c r="AI229" s="6"/>
    </row>
    <row r="230" spans="15:35" ht="12.75">
      <c r="O230" s="26">
        <v>8</v>
      </c>
      <c r="P230" s="48" t="s">
        <v>87</v>
      </c>
      <c r="Q230" s="48" t="s">
        <v>92</v>
      </c>
      <c r="R230" s="22" t="s">
        <v>131</v>
      </c>
      <c r="S230" s="24" t="s">
        <v>20</v>
      </c>
      <c r="V230" s="29" t="s">
        <v>49</v>
      </c>
      <c r="W230" s="38" t="s">
        <v>102</v>
      </c>
      <c r="X230" s="37">
        <v>10</v>
      </c>
      <c r="Y230" s="4">
        <v>2</v>
      </c>
      <c r="Z230" s="4">
        <v>2</v>
      </c>
      <c r="AA230" s="4">
        <v>6</v>
      </c>
      <c r="AB230" s="37">
        <v>14</v>
      </c>
      <c r="AC230" s="37">
        <v>26</v>
      </c>
      <c r="AD230" s="4">
        <v>-12</v>
      </c>
      <c r="AE230" s="37">
        <v>8</v>
      </c>
      <c r="AF230" s="5">
        <v>1</v>
      </c>
      <c r="AG230" s="4">
        <v>1</v>
      </c>
      <c r="AH230" s="4">
        <v>1</v>
      </c>
      <c r="AI230" s="6">
        <v>1</v>
      </c>
    </row>
    <row r="231" spans="15:35" ht="12.75">
      <c r="O231" s="26">
        <v>9</v>
      </c>
      <c r="P231" s="48" t="s">
        <v>92</v>
      </c>
      <c r="Q231" s="48" t="s">
        <v>88</v>
      </c>
      <c r="R231" s="22" t="s">
        <v>131</v>
      </c>
      <c r="S231" s="24" t="s">
        <v>58</v>
      </c>
      <c r="V231" s="29" t="s">
        <v>50</v>
      </c>
      <c r="W231" s="38" t="s">
        <v>101</v>
      </c>
      <c r="X231" s="37">
        <v>10</v>
      </c>
      <c r="Y231" s="4">
        <v>2</v>
      </c>
      <c r="Z231" s="4">
        <v>2</v>
      </c>
      <c r="AA231" s="4">
        <v>6</v>
      </c>
      <c r="AB231" s="37">
        <v>14</v>
      </c>
      <c r="AC231" s="37">
        <v>31</v>
      </c>
      <c r="AD231" s="4">
        <v>-17</v>
      </c>
      <c r="AE231" s="37">
        <v>8</v>
      </c>
      <c r="AF231" s="5">
        <v>1</v>
      </c>
      <c r="AG231" s="4">
        <v>1</v>
      </c>
      <c r="AH231" s="4">
        <v>1</v>
      </c>
      <c r="AI231" s="6">
        <v>1</v>
      </c>
    </row>
    <row r="232" spans="15:35" ht="12.75">
      <c r="O232" s="26">
        <v>10</v>
      </c>
      <c r="P232" s="48" t="s">
        <v>89</v>
      </c>
      <c r="Q232" s="48" t="s">
        <v>92</v>
      </c>
      <c r="R232" s="22" t="s">
        <v>131</v>
      </c>
      <c r="S232" s="56" t="s">
        <v>20</v>
      </c>
      <c r="V232" s="29" t="s">
        <v>52</v>
      </c>
      <c r="W232" s="39" t="s">
        <v>106</v>
      </c>
      <c r="X232" s="37">
        <v>10</v>
      </c>
      <c r="Y232" s="8">
        <v>1</v>
      </c>
      <c r="Z232" s="8">
        <v>0</v>
      </c>
      <c r="AA232" s="8">
        <v>9</v>
      </c>
      <c r="AB232" s="37">
        <v>12</v>
      </c>
      <c r="AC232" s="37">
        <v>38</v>
      </c>
      <c r="AD232" s="8">
        <v>-26</v>
      </c>
      <c r="AE232" s="37">
        <v>3</v>
      </c>
      <c r="AF232" s="8"/>
      <c r="AG232" s="8"/>
      <c r="AH232" s="8"/>
      <c r="AI232" s="9"/>
    </row>
    <row r="233" spans="15:19" ht="12.75">
      <c r="O233" s="26">
        <v>11</v>
      </c>
      <c r="P233" s="48" t="s">
        <v>92</v>
      </c>
      <c r="Q233" s="48" t="s">
        <v>90</v>
      </c>
      <c r="R233" s="22" t="s">
        <v>131</v>
      </c>
      <c r="S233" s="24" t="s">
        <v>127</v>
      </c>
    </row>
    <row r="234" spans="15:19" ht="12.75">
      <c r="O234" s="26">
        <v>12</v>
      </c>
      <c r="P234" s="48" t="s">
        <v>91</v>
      </c>
      <c r="Q234" s="48" t="s">
        <v>92</v>
      </c>
      <c r="R234" s="22" t="s">
        <v>131</v>
      </c>
      <c r="S234" s="56" t="s">
        <v>135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83"/>
  <sheetViews>
    <sheetView tabSelected="1" workbookViewId="0" topLeftCell="A1">
      <pane ySplit="14" topLeftCell="BM15" activePane="bottomLeft" state="frozen"/>
      <selection pane="topLeft" activeCell="I1" sqref="I1"/>
      <selection pane="bottomLeft" activeCell="AA1" sqref="AA1:AM1"/>
    </sheetView>
  </sheetViews>
  <sheetFormatPr defaultColWidth="9.140625" defaultRowHeight="12.75"/>
  <cols>
    <col min="1" max="1" width="25.7109375" style="0" customWidth="1"/>
    <col min="20" max="20" width="9.140625" style="24" customWidth="1"/>
    <col min="22" max="22" width="9.7109375" style="0" bestFit="1" customWidth="1"/>
    <col min="23" max="23" width="22.8515625" style="0" customWidth="1"/>
  </cols>
  <sheetData>
    <row r="1" spans="1:39" ht="12.75">
      <c r="A1" s="13" t="s">
        <v>85</v>
      </c>
      <c r="B1" s="2" t="s">
        <v>86</v>
      </c>
      <c r="C1" s="2" t="s">
        <v>87</v>
      </c>
      <c r="D1" s="2" t="s">
        <v>88</v>
      </c>
      <c r="E1" s="2" t="s">
        <v>89</v>
      </c>
      <c r="F1" s="2" t="s">
        <v>90</v>
      </c>
      <c r="G1" s="2" t="s">
        <v>91</v>
      </c>
      <c r="H1" s="2" t="s">
        <v>92</v>
      </c>
      <c r="I1" s="2" t="s">
        <v>93</v>
      </c>
      <c r="J1" s="2" t="s">
        <v>94</v>
      </c>
      <c r="K1" s="2" t="s">
        <v>95</v>
      </c>
      <c r="L1" s="2" t="s">
        <v>26</v>
      </c>
      <c r="M1" s="3" t="s">
        <v>96</v>
      </c>
      <c r="N1" s="31" t="s">
        <v>97</v>
      </c>
      <c r="O1" s="31" t="s">
        <v>1</v>
      </c>
      <c r="P1" s="2" t="s">
        <v>2</v>
      </c>
      <c r="Q1" s="2" t="s">
        <v>3</v>
      </c>
      <c r="R1" s="2" t="s">
        <v>4</v>
      </c>
      <c r="S1" s="2" t="s">
        <v>5</v>
      </c>
      <c r="T1" s="2" t="s">
        <v>6</v>
      </c>
      <c r="U1" s="2" t="s">
        <v>7</v>
      </c>
      <c r="V1" s="3" t="s">
        <v>8</v>
      </c>
      <c r="AA1" t="s">
        <v>86</v>
      </c>
      <c r="AB1" t="s">
        <v>87</v>
      </c>
      <c r="AC1" t="s">
        <v>88</v>
      </c>
      <c r="AD1" t="s">
        <v>89</v>
      </c>
      <c r="AE1" t="s">
        <v>90</v>
      </c>
      <c r="AF1" t="s">
        <v>91</v>
      </c>
      <c r="AG1" t="s">
        <v>92</v>
      </c>
      <c r="AH1" t="s">
        <v>93</v>
      </c>
      <c r="AI1" t="s">
        <v>94</v>
      </c>
      <c r="AJ1" t="s">
        <v>95</v>
      </c>
      <c r="AK1" t="s">
        <v>26</v>
      </c>
      <c r="AL1" t="s">
        <v>96</v>
      </c>
      <c r="AM1" t="s">
        <v>97</v>
      </c>
    </row>
    <row r="2" spans="1:47" ht="12.75">
      <c r="A2" s="17" t="s">
        <v>98</v>
      </c>
      <c r="B2" s="18" t="s">
        <v>0</v>
      </c>
      <c r="C2" s="4">
        <v>0</v>
      </c>
      <c r="D2" s="4">
        <v>1</v>
      </c>
      <c r="E2" s="4">
        <v>1</v>
      </c>
      <c r="F2" s="4">
        <v>5</v>
      </c>
      <c r="G2" s="4">
        <v>1</v>
      </c>
      <c r="H2" s="4"/>
      <c r="I2" s="4">
        <v>1</v>
      </c>
      <c r="J2" s="4">
        <v>2</v>
      </c>
      <c r="K2" s="4">
        <v>3</v>
      </c>
      <c r="L2" s="4">
        <v>1</v>
      </c>
      <c r="M2" s="4">
        <v>0</v>
      </c>
      <c r="N2" s="4"/>
      <c r="O2" s="5">
        <f>COUNT(B2:N2)</f>
        <v>10</v>
      </c>
      <c r="P2" s="4">
        <f>COUNTIF(AA2:AM2,3)</f>
        <v>4</v>
      </c>
      <c r="Q2" s="4">
        <f aca="true" t="shared" si="0" ref="Q2:Q14">COUNTIF(AA2:AM2,1)-(12-O2)</f>
        <v>2</v>
      </c>
      <c r="R2" s="4">
        <f>COUNTIF(AA2:AM2,0)</f>
        <v>4</v>
      </c>
      <c r="S2" s="4">
        <f>SUM(B2:N2)</f>
        <v>15</v>
      </c>
      <c r="T2" s="4">
        <f>SUM(B$2:B$14)</f>
        <v>20</v>
      </c>
      <c r="U2" s="4">
        <f>S2-T2</f>
        <v>-5</v>
      </c>
      <c r="V2" s="6">
        <f aca="true" t="shared" si="1" ref="V2:V14">SUM(AA2:AM2)-(12-O2)</f>
        <v>14</v>
      </c>
      <c r="Z2" t="s">
        <v>86</v>
      </c>
      <c r="AB2">
        <f>IF(C2&gt;=B$3,IF(C2&gt;B$3,3,1),0)</f>
        <v>0</v>
      </c>
      <c r="AC2">
        <f>IF(D2&gt;=B$4,IF(D2&gt;B$4,3,1),0)</f>
        <v>0</v>
      </c>
      <c r="AD2">
        <f>IF(E2&gt;=B$5,IF(E2&gt;B$5,3,1),0)</f>
        <v>3</v>
      </c>
      <c r="AE2">
        <f>IF(F2&gt;=B$6,IF(F2&gt;B$6,3,1),0)</f>
        <v>3</v>
      </c>
      <c r="AF2">
        <f>IF(G2&gt;=B$7,IF(G2&gt;B$7,3,1),0)</f>
        <v>3</v>
      </c>
      <c r="AG2">
        <f>IF(H2&gt;=B$8,IF(H2&gt;B$8,3,1),0)</f>
        <v>1</v>
      </c>
      <c r="AH2">
        <f>IF(I2&gt;=B$9,IF(I2&gt;B$9,3,1),0)</f>
        <v>1</v>
      </c>
      <c r="AI2">
        <f>IF(J2&gt;=B$10,IF(J2&gt;B$10,3,1),0)</f>
        <v>1</v>
      </c>
      <c r="AJ2">
        <f>IF(K2&gt;=B$11,IF(K2&gt;B$11,3,1),0)</f>
        <v>3</v>
      </c>
      <c r="AK2">
        <f>IF(L2&gt;=B$12,IF(L2&gt;B$12,3,1),0)</f>
        <v>0</v>
      </c>
      <c r="AL2">
        <f>IF(M2&gt;=B$13,IF(M2&gt;B$13,3,1),0)</f>
        <v>0</v>
      </c>
      <c r="AM2">
        <f>IF(N2&gt;=B$14,IF(N2&gt;B$14,3,1),0)</f>
        <v>1</v>
      </c>
      <c r="AN2">
        <f aca="true" t="shared" si="2" ref="AN2:AN14">O2+AN17</f>
        <v>20</v>
      </c>
      <c r="AO2">
        <f aca="true" t="shared" si="3" ref="AO2:AO14">P2+AO17</f>
        <v>9</v>
      </c>
      <c r="AP2">
        <f aca="true" t="shared" si="4" ref="AP2:AP14">Q2+AP17</f>
        <v>3</v>
      </c>
      <c r="AQ2">
        <f aca="true" t="shared" si="5" ref="AQ2:AQ14">R2+AQ17</f>
        <v>8</v>
      </c>
      <c r="AR2">
        <f aca="true" t="shared" si="6" ref="AR2:AR14">S2+AR17</f>
        <v>33</v>
      </c>
      <c r="AS2">
        <f aca="true" t="shared" si="7" ref="AS2:AS14">T2+AS17</f>
        <v>39</v>
      </c>
      <c r="AT2">
        <f aca="true" t="shared" si="8" ref="AT2:AT14">U2+AT17</f>
        <v>-6</v>
      </c>
      <c r="AU2">
        <f aca="true" t="shared" si="9" ref="AU2:AU14">V2+AU17</f>
        <v>30</v>
      </c>
    </row>
    <row r="3" spans="1:47" ht="12.75">
      <c r="A3" s="14" t="s">
        <v>99</v>
      </c>
      <c r="B3" s="4">
        <v>2</v>
      </c>
      <c r="C3" s="18" t="s">
        <v>0</v>
      </c>
      <c r="D3" s="4">
        <v>1</v>
      </c>
      <c r="E3" s="4">
        <v>7</v>
      </c>
      <c r="F3" s="4">
        <v>6</v>
      </c>
      <c r="G3" s="4">
        <v>6</v>
      </c>
      <c r="H3" s="4"/>
      <c r="I3" s="4">
        <v>4</v>
      </c>
      <c r="J3" s="4">
        <v>3</v>
      </c>
      <c r="K3" s="4">
        <v>6</v>
      </c>
      <c r="L3" s="4">
        <v>2</v>
      </c>
      <c r="M3" s="4">
        <v>3</v>
      </c>
      <c r="N3" s="4"/>
      <c r="O3" s="5">
        <f aca="true" t="shared" si="10" ref="O3:O14">COUNT(B3:N3)</f>
        <v>10</v>
      </c>
      <c r="P3" s="4">
        <f aca="true" t="shared" si="11" ref="P3:P14">COUNTIF(AA3:AM3,3)</f>
        <v>8</v>
      </c>
      <c r="Q3" s="4">
        <f t="shared" si="0"/>
        <v>1</v>
      </c>
      <c r="R3" s="4">
        <f aca="true" t="shared" si="12" ref="R3:R14">COUNTIF(AA3:AM3,0)</f>
        <v>1</v>
      </c>
      <c r="S3" s="4">
        <f aca="true" t="shared" si="13" ref="S3:S14">SUM(B3:N3)</f>
        <v>40</v>
      </c>
      <c r="T3" s="4">
        <f>SUM(C$2:C$14)</f>
        <v>8</v>
      </c>
      <c r="U3" s="4">
        <f aca="true" t="shared" si="14" ref="U3:U14">S3-T3</f>
        <v>32</v>
      </c>
      <c r="V3" s="6">
        <f t="shared" si="1"/>
        <v>25</v>
      </c>
      <c r="Z3" t="s">
        <v>87</v>
      </c>
      <c r="AA3">
        <f>IF(B3&gt;=C$2,IF(B3&gt;C$2,3,1),0)</f>
        <v>3</v>
      </c>
      <c r="AC3">
        <f>IF(D3&gt;=C$4,IF(D3&gt;C$4,3,1),0)</f>
        <v>1</v>
      </c>
      <c r="AD3">
        <f>IF(E3&gt;=C$5,IF(E3&gt;C$5,3,1),0)</f>
        <v>3</v>
      </c>
      <c r="AE3">
        <f>IF(F3&gt;=C$6,IF(F3&gt;C$6,3,1),0)</f>
        <v>3</v>
      </c>
      <c r="AF3">
        <f>IF(G3&gt;=C$7,IF(G3&gt;C$7,3,1),0)</f>
        <v>3</v>
      </c>
      <c r="AG3">
        <f>IF(H3&gt;=C$8,IF(H3&gt;C$8,3,1),0)</f>
        <v>1</v>
      </c>
      <c r="AH3">
        <f>IF(I3&gt;=C$9,IF(I3&gt;C$9,3,1),0)</f>
        <v>3</v>
      </c>
      <c r="AI3">
        <f>IF(J3&gt;=C$10,IF(J3&gt;C$10,3,1),0)</f>
        <v>3</v>
      </c>
      <c r="AJ3">
        <f>IF(K3&gt;=C$11,IF(K3&gt;C$11,3,1),0)</f>
        <v>3</v>
      </c>
      <c r="AK3">
        <f>IF(L3&gt;=C$12,IF(L3&gt;C$12,3,1),0)</f>
        <v>0</v>
      </c>
      <c r="AL3">
        <f>IF(M3&gt;=C$13,IF(M3&gt;C$13,3,1),0)</f>
        <v>3</v>
      </c>
      <c r="AM3">
        <f>IF(N3&gt;=C$14,IF(N3&gt;C$14,3,1),0)</f>
        <v>1</v>
      </c>
      <c r="AN3">
        <f t="shared" si="2"/>
        <v>20</v>
      </c>
      <c r="AO3">
        <f t="shared" si="3"/>
        <v>13</v>
      </c>
      <c r="AP3">
        <f t="shared" si="4"/>
        <v>2</v>
      </c>
      <c r="AQ3">
        <f t="shared" si="5"/>
        <v>5</v>
      </c>
      <c r="AR3">
        <f t="shared" si="6"/>
        <v>62</v>
      </c>
      <c r="AS3">
        <f t="shared" si="7"/>
        <v>20</v>
      </c>
      <c r="AT3">
        <f t="shared" si="8"/>
        <v>42</v>
      </c>
      <c r="AU3">
        <f t="shared" si="9"/>
        <v>41</v>
      </c>
    </row>
    <row r="4" spans="1:47" ht="12.75">
      <c r="A4" s="14" t="s">
        <v>100</v>
      </c>
      <c r="B4" s="4">
        <v>3</v>
      </c>
      <c r="C4" s="4">
        <v>1</v>
      </c>
      <c r="D4" s="18" t="s">
        <v>0</v>
      </c>
      <c r="E4" s="4">
        <v>5</v>
      </c>
      <c r="F4" s="4">
        <v>7</v>
      </c>
      <c r="G4" s="4">
        <v>1</v>
      </c>
      <c r="H4" s="4"/>
      <c r="I4" s="4">
        <v>2</v>
      </c>
      <c r="J4" s="4">
        <v>2</v>
      </c>
      <c r="K4" s="4">
        <v>0</v>
      </c>
      <c r="L4" s="4">
        <v>3</v>
      </c>
      <c r="M4" s="4">
        <v>0</v>
      </c>
      <c r="N4" s="4"/>
      <c r="O4" s="5">
        <f t="shared" si="10"/>
        <v>10</v>
      </c>
      <c r="P4" s="4">
        <f t="shared" si="11"/>
        <v>6</v>
      </c>
      <c r="Q4" s="4">
        <f t="shared" si="0"/>
        <v>1</v>
      </c>
      <c r="R4" s="4">
        <f t="shared" si="12"/>
        <v>3</v>
      </c>
      <c r="S4" s="4">
        <f t="shared" si="13"/>
        <v>24</v>
      </c>
      <c r="T4" s="4">
        <f>SUM(D$2:D$14)</f>
        <v>17</v>
      </c>
      <c r="U4" s="4">
        <f t="shared" si="14"/>
        <v>7</v>
      </c>
      <c r="V4" s="6">
        <f t="shared" si="1"/>
        <v>19</v>
      </c>
      <c r="Z4" t="s">
        <v>88</v>
      </c>
      <c r="AA4">
        <f>IF(B4&gt;=D$2,IF(B4&gt;D$2,3,1),0)</f>
        <v>3</v>
      </c>
      <c r="AB4">
        <f>IF(C4&gt;=D$3,IF(C4&gt;D$3,3,1),0)</f>
        <v>1</v>
      </c>
      <c r="AD4">
        <f>IF(E4&gt;=D$5,IF(E4&gt;D$5,3,1),0)</f>
        <v>3</v>
      </c>
      <c r="AE4">
        <f>IF(F4&gt;=D$6,IF(F4&gt;D$6,3,1),0)</f>
        <v>3</v>
      </c>
      <c r="AF4">
        <f>IF(G4&gt;=D$7,IF(G4&gt;D$7,3,1),0)</f>
        <v>0</v>
      </c>
      <c r="AG4">
        <f>IF(H4&gt;=D$8,IF(H4&gt;D$8,3,1),0)</f>
        <v>1</v>
      </c>
      <c r="AH4">
        <f>IF(I4&gt;=D$9,IF(I4&gt;D$9,3,1),0)</f>
        <v>3</v>
      </c>
      <c r="AI4">
        <f>IF(J4&gt;=D$10,IF(J4&gt;D$10,3,1),0)</f>
        <v>3</v>
      </c>
      <c r="AJ4">
        <f>IF(K4&gt;=D$11,IF(K4&gt;D$11,3,1),0)</f>
        <v>0</v>
      </c>
      <c r="AK4">
        <f>IF(L4&gt;=D$12,IF(L4&gt;D$12,3,1),0)</f>
        <v>3</v>
      </c>
      <c r="AL4">
        <f>IF(M4&gt;=D$13,IF(M4&gt;D$13,3,1),0)</f>
        <v>0</v>
      </c>
      <c r="AM4">
        <f>IF(N4&gt;=D$14,IF(N4&gt;D$14,3,1),0)</f>
        <v>1</v>
      </c>
      <c r="AN4">
        <f t="shared" si="2"/>
        <v>20</v>
      </c>
      <c r="AO4">
        <f t="shared" si="3"/>
        <v>11</v>
      </c>
      <c r="AP4">
        <f t="shared" si="4"/>
        <v>4</v>
      </c>
      <c r="AQ4">
        <f t="shared" si="5"/>
        <v>5</v>
      </c>
      <c r="AR4">
        <f t="shared" si="6"/>
        <v>47</v>
      </c>
      <c r="AS4">
        <f t="shared" si="7"/>
        <v>29</v>
      </c>
      <c r="AT4">
        <f t="shared" si="8"/>
        <v>18</v>
      </c>
      <c r="AU4">
        <f t="shared" si="9"/>
        <v>37</v>
      </c>
    </row>
    <row r="5" spans="1:47" ht="12.75">
      <c r="A5" s="14" t="s">
        <v>101</v>
      </c>
      <c r="B5" s="4">
        <v>0</v>
      </c>
      <c r="C5" s="4">
        <v>0</v>
      </c>
      <c r="D5" s="4">
        <v>1</v>
      </c>
      <c r="E5" s="18" t="s">
        <v>0</v>
      </c>
      <c r="F5" s="4">
        <v>4</v>
      </c>
      <c r="G5" s="4">
        <v>1</v>
      </c>
      <c r="H5" s="4"/>
      <c r="I5" s="4">
        <v>1</v>
      </c>
      <c r="J5" s="4">
        <v>2</v>
      </c>
      <c r="K5" s="4">
        <v>6</v>
      </c>
      <c r="L5" s="4">
        <v>1</v>
      </c>
      <c r="M5" s="4">
        <v>2</v>
      </c>
      <c r="N5" s="4"/>
      <c r="O5" s="5">
        <f t="shared" si="10"/>
        <v>10</v>
      </c>
      <c r="P5" s="4">
        <f t="shared" si="11"/>
        <v>3</v>
      </c>
      <c r="Q5" s="4">
        <f t="shared" si="0"/>
        <v>2</v>
      </c>
      <c r="R5" s="4">
        <f t="shared" si="12"/>
        <v>5</v>
      </c>
      <c r="S5" s="4">
        <f t="shared" si="13"/>
        <v>18</v>
      </c>
      <c r="T5" s="4">
        <f>SUM(E$2:E$14)</f>
        <v>28</v>
      </c>
      <c r="U5" s="4">
        <f t="shared" si="14"/>
        <v>-10</v>
      </c>
      <c r="V5" s="6">
        <f t="shared" si="1"/>
        <v>11</v>
      </c>
      <c r="Z5" t="s">
        <v>89</v>
      </c>
      <c r="AA5">
        <f>IF(B5&gt;=E$2,IF(B5&gt;E$2,3,1),0)</f>
        <v>0</v>
      </c>
      <c r="AB5">
        <f>IF(C5&gt;=E$3,IF(C5&gt;E$3,3,1),0)</f>
        <v>0</v>
      </c>
      <c r="AC5">
        <f>IF(D5&gt;=E$4,IF(D5&gt;E$4,3,1),0)</f>
        <v>0</v>
      </c>
      <c r="AE5">
        <f>IF(F5&gt;=E$6,IF(F5&gt;E$6,3,1),0)</f>
        <v>3</v>
      </c>
      <c r="AF5">
        <f>IF(G5&gt;=E$7,IF(G5&gt;E$7,3,1),0)</f>
        <v>0</v>
      </c>
      <c r="AG5">
        <f>IF(H5&gt;=E$8,IF(H5&gt;E$8,3,1),0)</f>
        <v>1</v>
      </c>
      <c r="AH5">
        <f>IF(I5&gt;=E$9,IF(I5&gt;E$9,3,1),0)</f>
        <v>1</v>
      </c>
      <c r="AI5">
        <f>IF(J5&gt;=E$10,IF(J5&gt;E$10,3,1),0)</f>
        <v>1</v>
      </c>
      <c r="AJ5">
        <f>IF(K5&gt;=E$11,IF(K5&gt;E$11,3,1),0)</f>
        <v>3</v>
      </c>
      <c r="AK5">
        <f>IF(L5&gt;=E$12,IF(L5&gt;E$12,3,1),0)</f>
        <v>0</v>
      </c>
      <c r="AL5">
        <f>IF(M5&gt;=E$13,IF(M5&gt;E$13,3,1),0)</f>
        <v>3</v>
      </c>
      <c r="AM5">
        <f>IF(N5&gt;=E$14,IF(N5&gt;E$14,3,1),0)</f>
        <v>1</v>
      </c>
      <c r="AN5">
        <f t="shared" si="2"/>
        <v>20</v>
      </c>
      <c r="AO5">
        <f t="shared" si="3"/>
        <v>5</v>
      </c>
      <c r="AP5">
        <f t="shared" si="4"/>
        <v>4</v>
      </c>
      <c r="AQ5">
        <f t="shared" si="5"/>
        <v>11</v>
      </c>
      <c r="AR5">
        <f t="shared" si="6"/>
        <v>32</v>
      </c>
      <c r="AS5">
        <f t="shared" si="7"/>
        <v>59</v>
      </c>
      <c r="AT5">
        <f t="shared" si="8"/>
        <v>-27</v>
      </c>
      <c r="AU5">
        <f t="shared" si="9"/>
        <v>19</v>
      </c>
    </row>
    <row r="6" spans="1:47" ht="12.75">
      <c r="A6" s="14" t="s">
        <v>102</v>
      </c>
      <c r="B6" s="4">
        <v>1</v>
      </c>
      <c r="C6" s="4">
        <v>0</v>
      </c>
      <c r="D6" s="4">
        <v>0</v>
      </c>
      <c r="E6" s="4">
        <v>3</v>
      </c>
      <c r="F6" s="18" t="s">
        <v>0</v>
      </c>
      <c r="G6" s="4">
        <v>1</v>
      </c>
      <c r="H6" s="4"/>
      <c r="I6" s="4">
        <v>0</v>
      </c>
      <c r="J6" s="4">
        <v>1</v>
      </c>
      <c r="K6" s="4">
        <v>0</v>
      </c>
      <c r="L6" s="4">
        <v>0</v>
      </c>
      <c r="M6" s="4">
        <v>1</v>
      </c>
      <c r="N6" s="4"/>
      <c r="O6" s="5">
        <f t="shared" si="10"/>
        <v>10</v>
      </c>
      <c r="P6" s="4">
        <f t="shared" si="11"/>
        <v>1</v>
      </c>
      <c r="Q6" s="4">
        <f t="shared" si="0"/>
        <v>0</v>
      </c>
      <c r="R6" s="4">
        <f t="shared" si="12"/>
        <v>9</v>
      </c>
      <c r="S6" s="4">
        <f t="shared" si="13"/>
        <v>7</v>
      </c>
      <c r="T6" s="4">
        <f>SUM(F$2:F$14)</f>
        <v>40</v>
      </c>
      <c r="U6" s="4">
        <f t="shared" si="14"/>
        <v>-33</v>
      </c>
      <c r="V6" s="6">
        <f t="shared" si="1"/>
        <v>3</v>
      </c>
      <c r="Z6" t="s">
        <v>90</v>
      </c>
      <c r="AA6">
        <f>IF(B6&gt;=F$2,IF(B6&gt;F$2,3,1),0)</f>
        <v>0</v>
      </c>
      <c r="AB6">
        <f>IF(C6&gt;=F$3,IF(C6&gt;F$3,3,1),0)</f>
        <v>0</v>
      </c>
      <c r="AC6">
        <f>IF(D6&gt;=F$4,IF(D6&gt;F$4,3,1),0)</f>
        <v>0</v>
      </c>
      <c r="AD6">
        <f>IF(E6&gt;=F$5,IF(E6&gt;F$5,3,1),0)</f>
        <v>0</v>
      </c>
      <c r="AF6">
        <f>IF(G6&gt;=F$7,IF(G6&gt;F$7,3,1),0)</f>
        <v>0</v>
      </c>
      <c r="AG6">
        <f>IF(H6&gt;=F$8,IF(H6&gt;F$8,3,1),0)</f>
        <v>1</v>
      </c>
      <c r="AH6">
        <f>IF(I6&gt;=F$9,IF(I6&gt;F$9,3,1),0)</f>
        <v>0</v>
      </c>
      <c r="AI6">
        <f>IF(J6&gt;=F$10,IF(J6&gt;F$10,3,1),0)</f>
        <v>3</v>
      </c>
      <c r="AJ6">
        <f>IF(K6&gt;=F$11,IF(K6&gt;F$11,3,1),0)</f>
        <v>0</v>
      </c>
      <c r="AK6">
        <f>IF(L6&gt;=F$12,IF(L6&gt;F$12,3,1),0)</f>
        <v>0</v>
      </c>
      <c r="AL6">
        <f>IF(M6&gt;=F$13,IF(M6&gt;F$13,3,1),0)</f>
        <v>0</v>
      </c>
      <c r="AM6">
        <f>IF(N6&gt;=F$14,IF(N6&gt;F$14,3,1),0)</f>
        <v>1</v>
      </c>
      <c r="AN6">
        <f t="shared" si="2"/>
        <v>20</v>
      </c>
      <c r="AO6">
        <f t="shared" si="3"/>
        <v>3</v>
      </c>
      <c r="AP6">
        <f t="shared" si="4"/>
        <v>2</v>
      </c>
      <c r="AQ6">
        <f t="shared" si="5"/>
        <v>15</v>
      </c>
      <c r="AR6">
        <f t="shared" si="6"/>
        <v>21</v>
      </c>
      <c r="AS6">
        <f t="shared" si="7"/>
        <v>66</v>
      </c>
      <c r="AT6">
        <f t="shared" si="8"/>
        <v>-45</v>
      </c>
      <c r="AU6">
        <f t="shared" si="9"/>
        <v>11</v>
      </c>
    </row>
    <row r="7" spans="1:47" ht="12.75">
      <c r="A7" s="14" t="s">
        <v>103</v>
      </c>
      <c r="B7" s="4">
        <v>0</v>
      </c>
      <c r="C7" s="4">
        <v>1</v>
      </c>
      <c r="D7" s="4">
        <v>3</v>
      </c>
      <c r="E7" s="4">
        <v>2</v>
      </c>
      <c r="F7" s="4">
        <v>6</v>
      </c>
      <c r="G7" s="18" t="s">
        <v>0</v>
      </c>
      <c r="H7" s="4"/>
      <c r="I7" s="4">
        <v>1</v>
      </c>
      <c r="J7" s="4">
        <v>3</v>
      </c>
      <c r="K7" s="4">
        <v>4</v>
      </c>
      <c r="L7" s="4">
        <v>3</v>
      </c>
      <c r="M7" s="4">
        <v>4</v>
      </c>
      <c r="N7" s="4"/>
      <c r="O7" s="5">
        <f t="shared" si="10"/>
        <v>10</v>
      </c>
      <c r="P7" s="4">
        <f t="shared" si="11"/>
        <v>7</v>
      </c>
      <c r="Q7" s="4">
        <f t="shared" si="0"/>
        <v>1</v>
      </c>
      <c r="R7" s="4">
        <f t="shared" si="12"/>
        <v>2</v>
      </c>
      <c r="S7" s="4">
        <f t="shared" si="13"/>
        <v>27</v>
      </c>
      <c r="T7" s="4">
        <f>SUM(G$2:G$14)</f>
        <v>18</v>
      </c>
      <c r="U7" s="4">
        <f t="shared" si="14"/>
        <v>9</v>
      </c>
      <c r="V7" s="6">
        <f t="shared" si="1"/>
        <v>22</v>
      </c>
      <c r="Z7" t="s">
        <v>91</v>
      </c>
      <c r="AA7">
        <f>IF(B7&gt;=G$2,IF(B7&gt;G$2,3,1),0)</f>
        <v>0</v>
      </c>
      <c r="AB7">
        <f>IF(C7&gt;=G$3,IF(C7&gt;G$3,3,1),0)</f>
        <v>0</v>
      </c>
      <c r="AC7">
        <f>IF(D7&gt;=G$4,IF(D7&gt;G$4,3,1),0)</f>
        <v>3</v>
      </c>
      <c r="AD7">
        <f>IF(E7&gt;=G$5,IF(E7&gt;G$5,3,1),0)</f>
        <v>3</v>
      </c>
      <c r="AE7">
        <f>IF(F7&gt;=G$6,IF(F7&gt;G$6,3,1),0)</f>
        <v>3</v>
      </c>
      <c r="AG7">
        <f>IF(H7&gt;=G$8,IF(H7&gt;G$8,3,1),0)</f>
        <v>1</v>
      </c>
      <c r="AH7">
        <f>IF(I7&gt;=G$9,IF(I7&gt;G$9,3,1),0)</f>
        <v>3</v>
      </c>
      <c r="AI7">
        <f>IF(J7&gt;=G$10,IF(J7&gt;G$10,3,1),0)</f>
        <v>3</v>
      </c>
      <c r="AJ7">
        <f>IF(K7&gt;=G$11,IF(K7&gt;G$11,3,1),0)</f>
        <v>3</v>
      </c>
      <c r="AK7">
        <f>IF(L7&gt;=G$12,IF(L7&gt;G$12,3,1),0)</f>
        <v>1</v>
      </c>
      <c r="AL7">
        <f>IF(M7&gt;=G$13,IF(M7&gt;G$13,3,1),0)</f>
        <v>3</v>
      </c>
      <c r="AM7">
        <f>IF(N7&gt;=G$14,IF(N7&gt;G$14,3,1),0)</f>
        <v>1</v>
      </c>
      <c r="AN7">
        <f t="shared" si="2"/>
        <v>20</v>
      </c>
      <c r="AO7">
        <f t="shared" si="3"/>
        <v>13</v>
      </c>
      <c r="AP7">
        <f t="shared" si="4"/>
        <v>2</v>
      </c>
      <c r="AQ7">
        <f t="shared" si="5"/>
        <v>5</v>
      </c>
      <c r="AR7">
        <f t="shared" si="6"/>
        <v>57</v>
      </c>
      <c r="AS7">
        <f t="shared" si="7"/>
        <v>28</v>
      </c>
      <c r="AT7">
        <f t="shared" si="8"/>
        <v>29</v>
      </c>
      <c r="AU7">
        <f t="shared" si="9"/>
        <v>41</v>
      </c>
    </row>
    <row r="8" spans="1:47" ht="12.75">
      <c r="A8" s="25" t="s">
        <v>104</v>
      </c>
      <c r="B8" s="4"/>
      <c r="C8" s="4"/>
      <c r="D8" s="4"/>
      <c r="E8" s="4"/>
      <c r="F8" s="4"/>
      <c r="G8" s="4"/>
      <c r="H8" s="18" t="s">
        <v>0</v>
      </c>
      <c r="I8" s="4"/>
      <c r="J8" s="4"/>
      <c r="K8" s="4"/>
      <c r="L8" s="4"/>
      <c r="M8" s="4"/>
      <c r="N8" s="4"/>
      <c r="O8" s="5">
        <f t="shared" si="10"/>
        <v>0</v>
      </c>
      <c r="P8" s="4">
        <f t="shared" si="11"/>
        <v>0</v>
      </c>
      <c r="Q8" s="4">
        <f t="shared" si="0"/>
        <v>0</v>
      </c>
      <c r="R8" s="4">
        <f t="shared" si="12"/>
        <v>0</v>
      </c>
      <c r="S8" s="4">
        <f t="shared" si="13"/>
        <v>0</v>
      </c>
      <c r="T8" s="4">
        <f>SUM(H$2:H$14)</f>
        <v>0</v>
      </c>
      <c r="U8" s="4">
        <f t="shared" si="14"/>
        <v>0</v>
      </c>
      <c r="V8" s="6">
        <f t="shared" si="1"/>
        <v>0</v>
      </c>
      <c r="Z8" t="s">
        <v>92</v>
      </c>
      <c r="AA8">
        <f>IF(B8&gt;=H$2,IF(B8&gt;H$2,3,1),0)</f>
        <v>1</v>
      </c>
      <c r="AB8">
        <f>IF(C8&gt;=H$3,IF(C8&gt;H$3,3,1),0)</f>
        <v>1</v>
      </c>
      <c r="AC8">
        <f>IF(D8&gt;=H$4,IF(D8&gt;H$4,3,1),0)</f>
        <v>1</v>
      </c>
      <c r="AD8">
        <f>IF(E8&gt;=H$5,IF(E8&gt;H$5,3,1),0)</f>
        <v>1</v>
      </c>
      <c r="AE8">
        <f>IF(F8&gt;=H$6,IF(F8&gt;H$6,3,1),0)</f>
        <v>1</v>
      </c>
      <c r="AF8">
        <f>IF(G8&gt;=H$7,IF(G8&gt;H$7,3,1),0)</f>
        <v>1</v>
      </c>
      <c r="AH8">
        <f>IF(I8&gt;=H$9,IF(I8&gt;H$9,3,1),0)</f>
        <v>1</v>
      </c>
      <c r="AI8">
        <f>IF(J8&gt;=H$10,IF(J8&gt;H$10,3,1),0)</f>
        <v>1</v>
      </c>
      <c r="AJ8">
        <f>IF(K8&gt;=H$11,IF(K8&gt;H$11,3,1),0)</f>
        <v>1</v>
      </c>
      <c r="AK8">
        <f>IF(L8&gt;=H$12,IF(L8&gt;H$12,3,1),0)</f>
        <v>1</v>
      </c>
      <c r="AL8">
        <f>IF(M8&gt;=H$13,IF(M8&gt;H$13,3,1),0)</f>
        <v>1</v>
      </c>
      <c r="AM8">
        <f>IF(N8&gt;=H$14,IF(N8&gt;H$14,3,1),0)</f>
        <v>1</v>
      </c>
      <c r="AN8">
        <f t="shared" si="2"/>
        <v>0</v>
      </c>
      <c r="AO8">
        <f t="shared" si="3"/>
        <v>0</v>
      </c>
      <c r="AP8">
        <f t="shared" si="4"/>
        <v>0</v>
      </c>
      <c r="AQ8">
        <f t="shared" si="5"/>
        <v>0</v>
      </c>
      <c r="AR8">
        <f t="shared" si="6"/>
        <v>0</v>
      </c>
      <c r="AS8">
        <f t="shared" si="7"/>
        <v>0</v>
      </c>
      <c r="AT8">
        <f t="shared" si="8"/>
        <v>0</v>
      </c>
      <c r="AU8">
        <f t="shared" si="9"/>
        <v>0</v>
      </c>
    </row>
    <row r="9" spans="1:47" ht="12.75">
      <c r="A9" s="25" t="s">
        <v>105</v>
      </c>
      <c r="B9" s="4">
        <v>1</v>
      </c>
      <c r="C9" s="4">
        <v>1</v>
      </c>
      <c r="D9" s="4">
        <v>0</v>
      </c>
      <c r="E9" s="4">
        <v>1</v>
      </c>
      <c r="F9" s="4">
        <v>3</v>
      </c>
      <c r="G9" s="4">
        <v>0</v>
      </c>
      <c r="H9" s="4"/>
      <c r="I9" s="18" t="s">
        <v>0</v>
      </c>
      <c r="J9" s="4">
        <v>2</v>
      </c>
      <c r="K9" s="4">
        <v>3</v>
      </c>
      <c r="L9" s="4">
        <v>2</v>
      </c>
      <c r="M9" s="4">
        <v>4</v>
      </c>
      <c r="N9" s="4"/>
      <c r="O9" s="5">
        <f t="shared" si="10"/>
        <v>10</v>
      </c>
      <c r="P9" s="4">
        <f t="shared" si="11"/>
        <v>5</v>
      </c>
      <c r="Q9" s="4">
        <f t="shared" si="0"/>
        <v>2</v>
      </c>
      <c r="R9" s="4">
        <f t="shared" si="12"/>
        <v>3</v>
      </c>
      <c r="S9" s="4">
        <f t="shared" si="13"/>
        <v>17</v>
      </c>
      <c r="T9" s="4">
        <f>SUM(I$2:I$14)</f>
        <v>12</v>
      </c>
      <c r="U9" s="4">
        <f t="shared" si="14"/>
        <v>5</v>
      </c>
      <c r="V9" s="6">
        <f t="shared" si="1"/>
        <v>17</v>
      </c>
      <c r="Z9" t="s">
        <v>93</v>
      </c>
      <c r="AA9">
        <f>IF(B9&gt;=I$2,IF(B9&gt;I$2,3,1),0)</f>
        <v>1</v>
      </c>
      <c r="AB9">
        <f>IF(C9&gt;=I$3,IF(C9&gt;I$3,3,1),0)</f>
        <v>0</v>
      </c>
      <c r="AC9">
        <f>IF(D9&gt;=I$4,IF(D9&gt;I$4,3,1),0)</f>
        <v>0</v>
      </c>
      <c r="AD9">
        <f>IF(E9&gt;=I$5,IF(E9&gt;I$5,3,1),0)</f>
        <v>1</v>
      </c>
      <c r="AE9">
        <f>IF(F9&gt;=I$6,IF(F9&gt;I$6,3,1),0)</f>
        <v>3</v>
      </c>
      <c r="AF9">
        <f>IF(G9&gt;=I$7,IF(G9&gt;I$7,3,1),0)</f>
        <v>0</v>
      </c>
      <c r="AG9">
        <f>IF(H9&gt;=I$8,IF(H9&gt;I$8,3,1),0)</f>
        <v>1</v>
      </c>
      <c r="AI9">
        <f>IF(J9&gt;=I$10,IF(J9&gt;I$10,3,1),0)</f>
        <v>3</v>
      </c>
      <c r="AJ9">
        <f>IF(K9&gt;=I$11,IF(K9&gt;I$11,3,1),0)</f>
        <v>3</v>
      </c>
      <c r="AK9">
        <f>IF(L9&gt;=I$12,IF(L9&gt;I$12,3,1),0)</f>
        <v>3</v>
      </c>
      <c r="AL9">
        <f>IF(M9&gt;=I$13,IF(M9&gt;I$13,3,1),0)</f>
        <v>3</v>
      </c>
      <c r="AM9">
        <f>IF(N9&gt;=I$14,IF(N9&gt;I$14,3,1),0)</f>
        <v>1</v>
      </c>
      <c r="AN9">
        <f t="shared" si="2"/>
        <v>20</v>
      </c>
      <c r="AO9">
        <f t="shared" si="3"/>
        <v>12</v>
      </c>
      <c r="AP9">
        <f t="shared" si="4"/>
        <v>5</v>
      </c>
      <c r="AQ9">
        <f t="shared" si="5"/>
        <v>3</v>
      </c>
      <c r="AR9">
        <f t="shared" si="6"/>
        <v>40</v>
      </c>
      <c r="AS9">
        <f t="shared" si="7"/>
        <v>21</v>
      </c>
      <c r="AT9">
        <f t="shared" si="8"/>
        <v>19</v>
      </c>
      <c r="AU9">
        <f t="shared" si="9"/>
        <v>41</v>
      </c>
    </row>
    <row r="10" spans="1:47" ht="12.75">
      <c r="A10" s="14" t="s">
        <v>106</v>
      </c>
      <c r="B10" s="4">
        <v>2</v>
      </c>
      <c r="C10" s="4">
        <v>0</v>
      </c>
      <c r="D10" s="4">
        <v>0</v>
      </c>
      <c r="E10" s="4">
        <v>2</v>
      </c>
      <c r="F10" s="4">
        <v>0</v>
      </c>
      <c r="G10" s="4">
        <v>1</v>
      </c>
      <c r="H10" s="4"/>
      <c r="I10" s="4">
        <v>0</v>
      </c>
      <c r="J10" s="18" t="s">
        <v>0</v>
      </c>
      <c r="K10" s="4">
        <v>2</v>
      </c>
      <c r="L10" s="4">
        <v>0</v>
      </c>
      <c r="M10" s="4">
        <v>2</v>
      </c>
      <c r="N10" s="4"/>
      <c r="O10" s="5">
        <f t="shared" si="10"/>
        <v>10</v>
      </c>
      <c r="P10" s="4">
        <f t="shared" si="11"/>
        <v>2</v>
      </c>
      <c r="Q10" s="4">
        <f t="shared" si="0"/>
        <v>3</v>
      </c>
      <c r="R10" s="4">
        <f t="shared" si="12"/>
        <v>5</v>
      </c>
      <c r="S10" s="4">
        <f t="shared" si="13"/>
        <v>9</v>
      </c>
      <c r="T10" s="4">
        <f>SUM(J$2:J$14)</f>
        <v>16</v>
      </c>
      <c r="U10" s="4">
        <f t="shared" si="14"/>
        <v>-7</v>
      </c>
      <c r="V10" s="6">
        <f t="shared" si="1"/>
        <v>9</v>
      </c>
      <c r="Z10" t="s">
        <v>94</v>
      </c>
      <c r="AA10">
        <f>IF(B10&gt;=J$2,IF(B10&gt;J$2,3,1),0)</f>
        <v>1</v>
      </c>
      <c r="AB10">
        <f>IF(C10&gt;=J$3,IF(C10&gt;J$3,3,1),0)</f>
        <v>0</v>
      </c>
      <c r="AC10">
        <f>IF(D10&gt;=J$4,IF(D10&gt;J$4,3,1),0)</f>
        <v>0</v>
      </c>
      <c r="AD10">
        <f>IF(E10&gt;=J$5,IF(E10&gt;J$5,3,1),0)</f>
        <v>1</v>
      </c>
      <c r="AE10">
        <f>IF(F10&gt;=J$6,IF(F10&gt;J$6,3,1),0)</f>
        <v>0</v>
      </c>
      <c r="AF10">
        <f>IF(G10&gt;=J$7,IF(G10&gt;J$7,3,1),0)</f>
        <v>0</v>
      </c>
      <c r="AG10">
        <f>IF(H10&gt;=J$8,IF(H10&gt;J$8,3,1),0)</f>
        <v>1</v>
      </c>
      <c r="AH10">
        <f>IF(I10&gt;=J$9,IF(I10&gt;J$9,3,1),0)</f>
        <v>0</v>
      </c>
      <c r="AJ10">
        <f>IF(K10&gt;=J$11,IF(K10&gt;J$11,3,1),0)</f>
        <v>3</v>
      </c>
      <c r="AK10">
        <f>IF(L10&gt;=J$12,IF(L10&gt;J$12,3,1),0)</f>
        <v>1</v>
      </c>
      <c r="AL10">
        <f>IF(M10&gt;=J$13,IF(M10&gt;J$13,3,1),0)</f>
        <v>3</v>
      </c>
      <c r="AM10">
        <f>IF(N10&gt;=J$14,IF(N10&gt;J$14,3,1),0)</f>
        <v>1</v>
      </c>
      <c r="AN10">
        <f t="shared" si="2"/>
        <v>20</v>
      </c>
      <c r="AO10">
        <f t="shared" si="3"/>
        <v>3</v>
      </c>
      <c r="AP10">
        <f t="shared" si="4"/>
        <v>3</v>
      </c>
      <c r="AQ10">
        <f t="shared" si="5"/>
        <v>14</v>
      </c>
      <c r="AR10">
        <f t="shared" si="6"/>
        <v>21</v>
      </c>
      <c r="AS10">
        <f t="shared" si="7"/>
        <v>54</v>
      </c>
      <c r="AT10">
        <f t="shared" si="8"/>
        <v>-33</v>
      </c>
      <c r="AU10">
        <f t="shared" si="9"/>
        <v>12</v>
      </c>
    </row>
    <row r="11" spans="1:47" ht="12.75">
      <c r="A11" s="14" t="s">
        <v>107</v>
      </c>
      <c r="B11" s="4">
        <v>1</v>
      </c>
      <c r="C11" s="4">
        <v>1</v>
      </c>
      <c r="D11" s="4">
        <v>2</v>
      </c>
      <c r="E11" s="4">
        <v>2</v>
      </c>
      <c r="F11" s="4">
        <v>2</v>
      </c>
      <c r="G11" s="4">
        <v>2</v>
      </c>
      <c r="H11" s="4"/>
      <c r="I11" s="4">
        <v>0</v>
      </c>
      <c r="J11" s="4">
        <v>1</v>
      </c>
      <c r="K11" s="18" t="s">
        <v>0</v>
      </c>
      <c r="L11" s="4">
        <v>1</v>
      </c>
      <c r="M11" s="4">
        <v>1</v>
      </c>
      <c r="N11" s="4"/>
      <c r="O11" s="5">
        <f t="shared" si="10"/>
        <v>10</v>
      </c>
      <c r="P11" s="4">
        <f t="shared" si="11"/>
        <v>3</v>
      </c>
      <c r="Q11" s="4">
        <f t="shared" si="0"/>
        <v>0</v>
      </c>
      <c r="R11" s="4">
        <f t="shared" si="12"/>
        <v>7</v>
      </c>
      <c r="S11" s="4">
        <f t="shared" si="13"/>
        <v>13</v>
      </c>
      <c r="T11" s="4">
        <f>SUM(K$2:K$14)</f>
        <v>28</v>
      </c>
      <c r="U11" s="4">
        <f t="shared" si="14"/>
        <v>-15</v>
      </c>
      <c r="V11" s="6">
        <f t="shared" si="1"/>
        <v>9</v>
      </c>
      <c r="Z11" t="s">
        <v>95</v>
      </c>
      <c r="AA11">
        <f>IF(B11&gt;=K$2,IF(B11&gt;K$2,3,1),0)</f>
        <v>0</v>
      </c>
      <c r="AB11">
        <f>IF(C11&gt;=K$3,IF(C11&gt;K$3,3,1),0)</f>
        <v>0</v>
      </c>
      <c r="AC11">
        <f>IF(D11&gt;=K$4,IF(D11&gt;K$4,3,1),0)</f>
        <v>3</v>
      </c>
      <c r="AD11">
        <f>IF(E11&gt;=K$5,IF(E11&gt;K$5,3,1),0)</f>
        <v>0</v>
      </c>
      <c r="AE11">
        <f>IF(F11&gt;=K$6,IF(F11&gt;K$6,3,1),0)</f>
        <v>3</v>
      </c>
      <c r="AF11">
        <f>IF(G11&gt;=K$7,IF(G11&gt;K$7,3,1),0)</f>
        <v>0</v>
      </c>
      <c r="AG11">
        <f>IF(H11&gt;=K$8,IF(H11&gt;K$8,3,1),0)</f>
        <v>1</v>
      </c>
      <c r="AH11">
        <f>IF(I11&gt;=K$9,IF(I11&gt;K$9,3,1),0)</f>
        <v>0</v>
      </c>
      <c r="AI11">
        <f>IF(J11&gt;=K$10,IF(J11&gt;K$10,3,1),0)</f>
        <v>0</v>
      </c>
      <c r="AK11">
        <f>IF(L11&gt;=K$12,IF(L11&gt;K$12,3,1),0)</f>
        <v>3</v>
      </c>
      <c r="AL11">
        <f>IF(M11&gt;=K$13,IF(M11&gt;K$13,3,1),0)</f>
        <v>0</v>
      </c>
      <c r="AM11">
        <f>IF(N11&gt;=K$14,IF(N11&gt;K$14,3,1),0)</f>
        <v>1</v>
      </c>
      <c r="AN11">
        <f t="shared" si="2"/>
        <v>20</v>
      </c>
      <c r="AO11">
        <f t="shared" si="3"/>
        <v>7</v>
      </c>
      <c r="AP11">
        <f t="shared" si="4"/>
        <v>2</v>
      </c>
      <c r="AQ11">
        <f t="shared" si="5"/>
        <v>11</v>
      </c>
      <c r="AR11">
        <f t="shared" si="6"/>
        <v>26</v>
      </c>
      <c r="AS11">
        <f t="shared" si="7"/>
        <v>43</v>
      </c>
      <c r="AT11">
        <f t="shared" si="8"/>
        <v>-17</v>
      </c>
      <c r="AU11">
        <f t="shared" si="9"/>
        <v>23</v>
      </c>
    </row>
    <row r="12" spans="1:47" ht="12.75">
      <c r="A12" s="14" t="s">
        <v>25</v>
      </c>
      <c r="B12" s="4">
        <v>5</v>
      </c>
      <c r="C12" s="4">
        <v>3</v>
      </c>
      <c r="D12" s="4">
        <v>2</v>
      </c>
      <c r="E12" s="4">
        <v>4</v>
      </c>
      <c r="F12" s="4">
        <v>3</v>
      </c>
      <c r="G12" s="4">
        <v>3</v>
      </c>
      <c r="H12" s="4"/>
      <c r="I12" s="4">
        <v>1</v>
      </c>
      <c r="J12" s="4">
        <v>0</v>
      </c>
      <c r="K12" s="4">
        <v>0</v>
      </c>
      <c r="L12" s="18" t="s">
        <v>0</v>
      </c>
      <c r="M12" s="4">
        <v>0</v>
      </c>
      <c r="N12" s="4"/>
      <c r="O12" s="5">
        <f t="shared" si="10"/>
        <v>10</v>
      </c>
      <c r="P12" s="4">
        <f t="shared" si="11"/>
        <v>4</v>
      </c>
      <c r="Q12" s="4">
        <f t="shared" si="0"/>
        <v>3</v>
      </c>
      <c r="R12" s="4">
        <f t="shared" si="12"/>
        <v>3</v>
      </c>
      <c r="S12" s="4">
        <f t="shared" si="13"/>
        <v>21</v>
      </c>
      <c r="T12" s="4">
        <f>SUM(L$2:L$14)</f>
        <v>13</v>
      </c>
      <c r="U12" s="4">
        <f t="shared" si="14"/>
        <v>8</v>
      </c>
      <c r="V12" s="6">
        <f t="shared" si="1"/>
        <v>15</v>
      </c>
      <c r="Z12" t="s">
        <v>26</v>
      </c>
      <c r="AA12">
        <f>IF(B12&gt;=L$2,IF(B12&gt;L$2,3,1),0)</f>
        <v>3</v>
      </c>
      <c r="AB12">
        <f>IF(C12&gt;=L$3,IF(C12&gt;L$3,3,1),0)</f>
        <v>3</v>
      </c>
      <c r="AC12">
        <f>IF(D12&gt;=L$4,IF(D12&gt;L$4,3,1),0)</f>
        <v>0</v>
      </c>
      <c r="AD12">
        <f>IF(E12&gt;=L$5,IF(E12&gt;L$5,3,1),0)</f>
        <v>3</v>
      </c>
      <c r="AE12">
        <f>IF(F12&gt;=L$6,IF(F12&gt;L$6,3,1),0)</f>
        <v>3</v>
      </c>
      <c r="AF12">
        <f>IF(G12&gt;=L$7,IF(G12&gt;L$7,3,1),0)</f>
        <v>1</v>
      </c>
      <c r="AG12">
        <f>IF(H12&gt;=L$8,IF(H12&gt;L$8,3,1),0)</f>
        <v>1</v>
      </c>
      <c r="AH12">
        <f>IF(I12&gt;=L$9,IF(I12&gt;L$9,3,1),0)</f>
        <v>0</v>
      </c>
      <c r="AI12">
        <f>IF(J12&gt;=L$10,IF(J12&gt;L$10,3,1),0)</f>
        <v>1</v>
      </c>
      <c r="AJ12">
        <f>IF(K12&gt;=L$11,IF(K12&gt;L$11,3,1),0)</f>
        <v>0</v>
      </c>
      <c r="AL12">
        <f>IF(M12&gt;=L$13,IF(M12&gt;L$13,3,1),0)</f>
        <v>1</v>
      </c>
      <c r="AM12">
        <f>IF(N12&gt;=L$14,IF(N12&gt;L$14,3,1),0)</f>
        <v>1</v>
      </c>
      <c r="AN12">
        <f t="shared" si="2"/>
        <v>20</v>
      </c>
      <c r="AO12">
        <f t="shared" si="3"/>
        <v>7</v>
      </c>
      <c r="AP12">
        <f t="shared" si="4"/>
        <v>5</v>
      </c>
      <c r="AQ12">
        <f t="shared" si="5"/>
        <v>8</v>
      </c>
      <c r="AR12">
        <f t="shared" si="6"/>
        <v>44</v>
      </c>
      <c r="AS12">
        <f t="shared" si="7"/>
        <v>39</v>
      </c>
      <c r="AT12">
        <f t="shared" si="8"/>
        <v>5</v>
      </c>
      <c r="AU12">
        <f t="shared" si="9"/>
        <v>26</v>
      </c>
    </row>
    <row r="13" spans="1:47" ht="12.75">
      <c r="A13" s="14" t="s">
        <v>108</v>
      </c>
      <c r="B13" s="4">
        <v>5</v>
      </c>
      <c r="C13" s="4">
        <v>1</v>
      </c>
      <c r="D13" s="4">
        <v>7</v>
      </c>
      <c r="E13" s="4">
        <v>1</v>
      </c>
      <c r="F13" s="4">
        <v>4</v>
      </c>
      <c r="G13" s="4">
        <v>2</v>
      </c>
      <c r="H13" s="4"/>
      <c r="I13" s="4">
        <v>2</v>
      </c>
      <c r="J13" s="4">
        <v>0</v>
      </c>
      <c r="K13" s="4">
        <v>4</v>
      </c>
      <c r="L13" s="4">
        <v>0</v>
      </c>
      <c r="M13" s="18" t="s">
        <v>0</v>
      </c>
      <c r="N13" s="46"/>
      <c r="O13" s="5">
        <f t="shared" si="10"/>
        <v>10</v>
      </c>
      <c r="P13" s="4">
        <f t="shared" si="11"/>
        <v>4</v>
      </c>
      <c r="Q13" s="4">
        <f t="shared" si="0"/>
        <v>1</v>
      </c>
      <c r="R13" s="4">
        <f t="shared" si="12"/>
        <v>5</v>
      </c>
      <c r="S13" s="4">
        <f t="shared" si="13"/>
        <v>26</v>
      </c>
      <c r="T13" s="4">
        <f>SUM(M$2:M$14)</f>
        <v>17</v>
      </c>
      <c r="U13" s="4">
        <f t="shared" si="14"/>
        <v>9</v>
      </c>
      <c r="V13" s="6">
        <f t="shared" si="1"/>
        <v>13</v>
      </c>
      <c r="Z13" t="s">
        <v>96</v>
      </c>
      <c r="AA13">
        <f>IF(B13&gt;=M$2,IF(B13&gt;M$2,3,1),0)</f>
        <v>3</v>
      </c>
      <c r="AB13">
        <f>IF(C13&gt;=M$3,IF(C13&gt;M$3,3,1),0)</f>
        <v>0</v>
      </c>
      <c r="AC13">
        <f>IF(D13&gt;=M$4,IF(D13&gt;M$4,3,1),0)</f>
        <v>3</v>
      </c>
      <c r="AD13">
        <f>IF(E13&gt;=M$5,IF(E13&gt;M$5,3,1),0)</f>
        <v>0</v>
      </c>
      <c r="AE13">
        <f>IF(F13&gt;=M$6,IF(F13&gt;M$6,3,1),0)</f>
        <v>3</v>
      </c>
      <c r="AF13">
        <f>IF(G13&gt;=M$7,IF(G13&gt;M$7,3,1),0)</f>
        <v>0</v>
      </c>
      <c r="AG13">
        <f>IF(H13&gt;=M$8,IF(H13&gt;M$8,3,1),0)</f>
        <v>1</v>
      </c>
      <c r="AH13">
        <f>IF(I13&gt;=M$9,IF(I13&gt;M$9,3,1),0)</f>
        <v>0</v>
      </c>
      <c r="AI13">
        <f>IF(J13&gt;=M$10,IF(J13&gt;M$10,3,1),0)</f>
        <v>0</v>
      </c>
      <c r="AJ13">
        <f>IF(K13&gt;=M$11,IF(K13&gt;M$11,3,1),0)</f>
        <v>3</v>
      </c>
      <c r="AK13">
        <f>IF(L13&gt;=M$12,IF(L13&gt;M$12,3,1),0)</f>
        <v>1</v>
      </c>
      <c r="AM13">
        <f>IF(N13&gt;=M$14,IF(N13&gt;M$14,3,1),0)</f>
        <v>1</v>
      </c>
      <c r="AN13">
        <f t="shared" si="2"/>
        <v>20</v>
      </c>
      <c r="AO13">
        <f t="shared" si="3"/>
        <v>8</v>
      </c>
      <c r="AP13">
        <f t="shared" si="4"/>
        <v>6</v>
      </c>
      <c r="AQ13">
        <f t="shared" si="5"/>
        <v>6</v>
      </c>
      <c r="AR13">
        <f t="shared" si="6"/>
        <v>46</v>
      </c>
      <c r="AS13">
        <f t="shared" si="7"/>
        <v>31</v>
      </c>
      <c r="AT13">
        <f t="shared" si="8"/>
        <v>15</v>
      </c>
      <c r="AU13">
        <f t="shared" si="9"/>
        <v>30</v>
      </c>
    </row>
    <row r="14" spans="1:47" ht="12.75">
      <c r="A14" s="15" t="s">
        <v>109</v>
      </c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32" t="s">
        <v>0</v>
      </c>
      <c r="O14" s="7">
        <f t="shared" si="10"/>
        <v>0</v>
      </c>
      <c r="P14" s="8">
        <f t="shared" si="11"/>
        <v>0</v>
      </c>
      <c r="Q14" s="8">
        <f t="shared" si="0"/>
        <v>0</v>
      </c>
      <c r="R14" s="8">
        <f t="shared" si="12"/>
        <v>0</v>
      </c>
      <c r="S14" s="8">
        <f t="shared" si="13"/>
        <v>0</v>
      </c>
      <c r="T14" s="8">
        <f>SUM(N$2:N$14)</f>
        <v>0</v>
      </c>
      <c r="U14" s="8">
        <f t="shared" si="14"/>
        <v>0</v>
      </c>
      <c r="V14" s="9">
        <f t="shared" si="1"/>
        <v>0</v>
      </c>
      <c r="Z14" t="s">
        <v>97</v>
      </c>
      <c r="AA14">
        <f>IF(B14&gt;=N$2,IF(B14&gt;N$2,3,1),0)</f>
        <v>1</v>
      </c>
      <c r="AB14">
        <f>IF(C14&gt;=N$3,IF(C14&gt;N$3,3,1),0)</f>
        <v>1</v>
      </c>
      <c r="AC14">
        <f>IF(D14&gt;=N$4,IF(D14&gt;N$4,3,1),0)</f>
        <v>1</v>
      </c>
      <c r="AD14">
        <f>IF(E14&gt;=N$5,IF(E14&gt;N$5,3,1),0)</f>
        <v>1</v>
      </c>
      <c r="AE14">
        <f>IF(F14&gt;=N$6,IF(F14&gt;N$6,3,1),0)</f>
        <v>1</v>
      </c>
      <c r="AF14">
        <f>IF(G14&gt;=N$7,IF(G14&gt;N$7,3,1),0)</f>
        <v>1</v>
      </c>
      <c r="AG14">
        <f>IF(H14&gt;=N$8,IF(H14&gt;N$8,3,1),0)</f>
        <v>1</v>
      </c>
      <c r="AH14">
        <f>IF(I14&gt;=N$9,IF(I14&gt;N$9,3,1),0)</f>
        <v>1</v>
      </c>
      <c r="AI14">
        <f>IF(J14&gt;=N$10,IF(J14&gt;N$10,3,1),0)</f>
        <v>1</v>
      </c>
      <c r="AJ14">
        <f>IF(K14&gt;=N$11,IF(K14&gt;N$11,3,1),0)</f>
        <v>1</v>
      </c>
      <c r="AK14">
        <f>IF(L14&gt;=N$12,IF(L14&gt;N$12,3,1),0)</f>
        <v>1</v>
      </c>
      <c r="AL14">
        <f>IF(M14&gt;=N$13,IF(M14&gt;N$13,3,1),0)</f>
        <v>1</v>
      </c>
      <c r="AN14">
        <f t="shared" si="2"/>
        <v>0</v>
      </c>
      <c r="AO14">
        <f t="shared" si="3"/>
        <v>0</v>
      </c>
      <c r="AP14">
        <f t="shared" si="4"/>
        <v>0</v>
      </c>
      <c r="AQ14">
        <f t="shared" si="5"/>
        <v>0</v>
      </c>
      <c r="AR14">
        <f t="shared" si="6"/>
        <v>0</v>
      </c>
      <c r="AS14">
        <f t="shared" si="7"/>
        <v>0</v>
      </c>
      <c r="AT14">
        <f t="shared" si="8"/>
        <v>0</v>
      </c>
      <c r="AU14">
        <f t="shared" si="9"/>
        <v>0</v>
      </c>
    </row>
    <row r="15" ht="12.75">
      <c r="A15" s="16"/>
    </row>
    <row r="16" spans="1:35" ht="12.75">
      <c r="A16" s="16"/>
      <c r="K16" s="26"/>
      <c r="L16" s="19"/>
      <c r="O16" s="26" t="s">
        <v>65</v>
      </c>
      <c r="P16" s="19" t="s">
        <v>138</v>
      </c>
      <c r="R16" s="28" t="s">
        <v>17</v>
      </c>
      <c r="S16" s="24"/>
      <c r="T16" s="28"/>
      <c r="X16" s="1" t="s">
        <v>1</v>
      </c>
      <c r="Y16" s="2" t="s">
        <v>2</v>
      </c>
      <c r="Z16" s="2" t="s">
        <v>3</v>
      </c>
      <c r="AA16" s="2" t="s">
        <v>4</v>
      </c>
      <c r="AB16" s="2" t="s">
        <v>5</v>
      </c>
      <c r="AC16" s="2" t="s">
        <v>6</v>
      </c>
      <c r="AD16" s="2" t="s">
        <v>7</v>
      </c>
      <c r="AE16" s="3" t="s">
        <v>8</v>
      </c>
      <c r="AF16" s="33" t="s">
        <v>38</v>
      </c>
      <c r="AG16" s="34" t="s">
        <v>39</v>
      </c>
      <c r="AH16" s="34" t="s">
        <v>40</v>
      </c>
      <c r="AI16" s="35" t="s">
        <v>41</v>
      </c>
    </row>
    <row r="17" spans="1:47" ht="12.75">
      <c r="A17" s="16"/>
      <c r="K17" s="26"/>
      <c r="L17" s="19"/>
      <c r="O17" s="26"/>
      <c r="P17" s="20"/>
      <c r="Q17" s="19"/>
      <c r="R17" s="28"/>
      <c r="S17" s="24"/>
      <c r="V17" s="29" t="s">
        <v>42</v>
      </c>
      <c r="W17" s="36" t="s">
        <v>105</v>
      </c>
      <c r="X17" s="37">
        <v>10</v>
      </c>
      <c r="Y17" s="11">
        <v>7</v>
      </c>
      <c r="Z17" s="11">
        <v>3</v>
      </c>
      <c r="AA17" s="11">
        <v>0</v>
      </c>
      <c r="AB17" s="37">
        <v>23</v>
      </c>
      <c r="AC17" s="37">
        <v>9</v>
      </c>
      <c r="AD17" s="11">
        <v>14</v>
      </c>
      <c r="AE17" s="37">
        <v>24</v>
      </c>
      <c r="AF17" s="10"/>
      <c r="AG17" s="11"/>
      <c r="AH17" s="11"/>
      <c r="AI17" s="12"/>
      <c r="AN17">
        <v>10</v>
      </c>
      <c r="AO17">
        <v>5</v>
      </c>
      <c r="AP17">
        <v>1</v>
      </c>
      <c r="AQ17">
        <v>4</v>
      </c>
      <c r="AR17">
        <v>18</v>
      </c>
      <c r="AS17">
        <v>19</v>
      </c>
      <c r="AT17">
        <v>-1</v>
      </c>
      <c r="AU17">
        <v>16</v>
      </c>
    </row>
    <row r="18" spans="1:47" ht="12.75">
      <c r="A18" s="16"/>
      <c r="O18" s="26">
        <v>1</v>
      </c>
      <c r="P18" s="20" t="s">
        <v>111</v>
      </c>
      <c r="Q18" s="48" t="s">
        <v>86</v>
      </c>
      <c r="R18" s="22" t="s">
        <v>0</v>
      </c>
      <c r="S18" s="24" t="s">
        <v>0</v>
      </c>
      <c r="V18" s="29" t="s">
        <v>43</v>
      </c>
      <c r="W18" s="38" t="s">
        <v>103</v>
      </c>
      <c r="X18" s="37">
        <v>11</v>
      </c>
      <c r="Y18" s="4">
        <v>7</v>
      </c>
      <c r="Z18" s="4">
        <v>1</v>
      </c>
      <c r="AA18" s="4">
        <v>3</v>
      </c>
      <c r="AB18" s="37">
        <v>33</v>
      </c>
      <c r="AC18" s="37">
        <v>11</v>
      </c>
      <c r="AD18" s="4">
        <v>22</v>
      </c>
      <c r="AE18" s="37">
        <v>22</v>
      </c>
      <c r="AF18" s="5"/>
      <c r="AG18" s="4"/>
      <c r="AH18" s="4"/>
      <c r="AI18" s="6"/>
      <c r="AN18">
        <v>10</v>
      </c>
      <c r="AO18">
        <v>5</v>
      </c>
      <c r="AP18">
        <v>1</v>
      </c>
      <c r="AQ18">
        <v>4</v>
      </c>
      <c r="AR18">
        <v>22</v>
      </c>
      <c r="AS18">
        <v>12</v>
      </c>
      <c r="AT18">
        <v>10</v>
      </c>
      <c r="AU18">
        <v>16</v>
      </c>
    </row>
    <row r="19" spans="1:47" ht="12.75">
      <c r="A19" s="16"/>
      <c r="O19" s="26">
        <v>2</v>
      </c>
      <c r="P19" s="48" t="s">
        <v>111</v>
      </c>
      <c r="Q19" s="48" t="s">
        <v>87</v>
      </c>
      <c r="R19" s="22" t="s">
        <v>0</v>
      </c>
      <c r="S19" s="24" t="s">
        <v>0</v>
      </c>
      <c r="V19" s="29" t="s">
        <v>44</v>
      </c>
      <c r="W19" s="38" t="s">
        <v>108</v>
      </c>
      <c r="X19" s="37">
        <v>11</v>
      </c>
      <c r="Y19" s="4">
        <v>5</v>
      </c>
      <c r="Z19" s="4">
        <v>5</v>
      </c>
      <c r="AA19" s="4">
        <v>1</v>
      </c>
      <c r="AB19" s="37">
        <v>27</v>
      </c>
      <c r="AC19" s="37">
        <v>14</v>
      </c>
      <c r="AD19" s="4">
        <v>13</v>
      </c>
      <c r="AE19" s="37">
        <v>20</v>
      </c>
      <c r="AF19" s="5"/>
      <c r="AG19" s="4"/>
      <c r="AH19" s="4"/>
      <c r="AI19" s="6"/>
      <c r="AN19">
        <v>10</v>
      </c>
      <c r="AO19">
        <v>5</v>
      </c>
      <c r="AP19">
        <v>3</v>
      </c>
      <c r="AQ19">
        <v>2</v>
      </c>
      <c r="AR19">
        <v>23</v>
      </c>
      <c r="AS19">
        <v>12</v>
      </c>
      <c r="AT19">
        <v>11</v>
      </c>
      <c r="AU19">
        <v>18</v>
      </c>
    </row>
    <row r="20" spans="1:47" ht="12.75">
      <c r="A20" s="16"/>
      <c r="B20" s="1" t="s">
        <v>1</v>
      </c>
      <c r="C20" s="2" t="s">
        <v>2</v>
      </c>
      <c r="D20" s="2" t="s">
        <v>3</v>
      </c>
      <c r="E20" s="2" t="s">
        <v>4</v>
      </c>
      <c r="F20" s="2" t="s">
        <v>5</v>
      </c>
      <c r="G20" s="2" t="s">
        <v>6</v>
      </c>
      <c r="H20" s="2" t="s">
        <v>7</v>
      </c>
      <c r="I20" s="3" t="s">
        <v>8</v>
      </c>
      <c r="O20" s="26">
        <v>3</v>
      </c>
      <c r="P20" s="48" t="s">
        <v>96</v>
      </c>
      <c r="Q20" s="48" t="s">
        <v>88</v>
      </c>
      <c r="R20" s="22">
        <v>0.4583333333333333</v>
      </c>
      <c r="S20" s="24" t="s">
        <v>139</v>
      </c>
      <c r="V20" s="29" t="s">
        <v>45</v>
      </c>
      <c r="W20" s="38" t="s">
        <v>100</v>
      </c>
      <c r="X20" s="37">
        <v>11</v>
      </c>
      <c r="Y20" s="4">
        <v>5</v>
      </c>
      <c r="Z20" s="4">
        <v>3</v>
      </c>
      <c r="AA20" s="4">
        <v>3</v>
      </c>
      <c r="AB20" s="37">
        <v>23</v>
      </c>
      <c r="AC20" s="37">
        <v>19</v>
      </c>
      <c r="AD20" s="4">
        <v>4</v>
      </c>
      <c r="AE20" s="37">
        <v>18</v>
      </c>
      <c r="AF20" s="5"/>
      <c r="AG20" s="4"/>
      <c r="AH20" s="4"/>
      <c r="AI20" s="6"/>
      <c r="AN20">
        <v>10</v>
      </c>
      <c r="AO20">
        <v>2</v>
      </c>
      <c r="AP20">
        <v>2</v>
      </c>
      <c r="AQ20">
        <v>6</v>
      </c>
      <c r="AR20">
        <v>14</v>
      </c>
      <c r="AS20">
        <v>31</v>
      </c>
      <c r="AT20">
        <v>-17</v>
      </c>
      <c r="AU20">
        <v>8</v>
      </c>
    </row>
    <row r="21" spans="1:47" ht="12.75">
      <c r="A21" s="17" t="s">
        <v>99</v>
      </c>
      <c r="B21" s="10">
        <f>$AN$3</f>
        <v>20</v>
      </c>
      <c r="C21" s="11">
        <f>$AO$3</f>
        <v>13</v>
      </c>
      <c r="D21" s="11">
        <f>$AP$3</f>
        <v>2</v>
      </c>
      <c r="E21" s="11">
        <f>$AQ$3</f>
        <v>5</v>
      </c>
      <c r="F21" s="11">
        <f>$AR$3</f>
        <v>62</v>
      </c>
      <c r="G21" s="11">
        <f>$AS$3</f>
        <v>20</v>
      </c>
      <c r="H21" s="11">
        <f>$AT$3</f>
        <v>42</v>
      </c>
      <c r="I21" s="12">
        <f>$AU$3</f>
        <v>41</v>
      </c>
      <c r="J21">
        <v>3</v>
      </c>
      <c r="K21" s="26"/>
      <c r="L21" s="19"/>
      <c r="O21" s="26">
        <v>4</v>
      </c>
      <c r="P21" s="48" t="s">
        <v>26</v>
      </c>
      <c r="Q21" s="48" t="s">
        <v>89</v>
      </c>
      <c r="R21" s="22">
        <v>0.4583333333333333</v>
      </c>
      <c r="S21" s="24" t="s">
        <v>20</v>
      </c>
      <c r="V21" s="29" t="s">
        <v>46</v>
      </c>
      <c r="W21" s="38" t="s">
        <v>107</v>
      </c>
      <c r="X21" s="37">
        <v>11</v>
      </c>
      <c r="Y21" s="4">
        <v>5</v>
      </c>
      <c r="Z21" s="4">
        <v>2</v>
      </c>
      <c r="AA21" s="4">
        <v>4</v>
      </c>
      <c r="AB21" s="37">
        <v>15</v>
      </c>
      <c r="AC21" s="37">
        <v>15</v>
      </c>
      <c r="AD21" s="4">
        <v>0</v>
      </c>
      <c r="AE21" s="37">
        <v>17</v>
      </c>
      <c r="AF21" s="5"/>
      <c r="AG21" s="4"/>
      <c r="AH21" s="4"/>
      <c r="AI21" s="6"/>
      <c r="AN21">
        <v>10</v>
      </c>
      <c r="AO21">
        <v>2</v>
      </c>
      <c r="AP21">
        <v>2</v>
      </c>
      <c r="AQ21">
        <v>6</v>
      </c>
      <c r="AR21">
        <v>14</v>
      </c>
      <c r="AS21">
        <v>26</v>
      </c>
      <c r="AT21">
        <v>-12</v>
      </c>
      <c r="AU21">
        <v>8</v>
      </c>
    </row>
    <row r="22" spans="1:47" ht="12.75">
      <c r="A22" s="14" t="s">
        <v>103</v>
      </c>
      <c r="B22" s="5">
        <f>$AN$7</f>
        <v>20</v>
      </c>
      <c r="C22" s="4">
        <f>$AO$7</f>
        <v>13</v>
      </c>
      <c r="D22" s="4">
        <f>$AP$7</f>
        <v>2</v>
      </c>
      <c r="E22" s="4">
        <f>$AQ$7</f>
        <v>5</v>
      </c>
      <c r="F22" s="4">
        <f>$AR$7</f>
        <v>57</v>
      </c>
      <c r="G22" s="4">
        <f>$AS$7</f>
        <v>28</v>
      </c>
      <c r="H22" s="4">
        <f>$AT$7</f>
        <v>29</v>
      </c>
      <c r="I22" s="6">
        <f>$AU$7</f>
        <v>41</v>
      </c>
      <c r="J22">
        <v>7</v>
      </c>
      <c r="K22" s="26"/>
      <c r="L22" s="19"/>
      <c r="O22" s="26">
        <v>5</v>
      </c>
      <c r="P22" s="48" t="s">
        <v>95</v>
      </c>
      <c r="Q22" s="48" t="s">
        <v>90</v>
      </c>
      <c r="R22" s="22">
        <v>0.4583333333333333</v>
      </c>
      <c r="S22" s="24" t="s">
        <v>15</v>
      </c>
      <c r="V22" s="29" t="s">
        <v>51</v>
      </c>
      <c r="W22" s="38" t="s">
        <v>98</v>
      </c>
      <c r="X22" s="37">
        <v>10</v>
      </c>
      <c r="Y22" s="4">
        <v>5</v>
      </c>
      <c r="Z22" s="4">
        <v>1</v>
      </c>
      <c r="AA22" s="4">
        <v>4</v>
      </c>
      <c r="AB22" s="37">
        <v>18</v>
      </c>
      <c r="AC22" s="37">
        <v>19</v>
      </c>
      <c r="AD22" s="4">
        <v>-1</v>
      </c>
      <c r="AE22" s="37">
        <v>16</v>
      </c>
      <c r="AF22" s="5">
        <v>1</v>
      </c>
      <c r="AG22" s="4">
        <v>3</v>
      </c>
      <c r="AH22" s="4">
        <v>3</v>
      </c>
      <c r="AI22" s="6">
        <v>0</v>
      </c>
      <c r="AN22">
        <v>10</v>
      </c>
      <c r="AO22">
        <v>6</v>
      </c>
      <c r="AP22">
        <v>1</v>
      </c>
      <c r="AQ22">
        <v>3</v>
      </c>
      <c r="AR22">
        <v>30</v>
      </c>
      <c r="AS22">
        <v>10</v>
      </c>
      <c r="AT22">
        <v>20</v>
      </c>
      <c r="AU22">
        <v>19</v>
      </c>
    </row>
    <row r="23" spans="1:47" ht="12.75">
      <c r="A23" s="25" t="s">
        <v>105</v>
      </c>
      <c r="B23" s="5">
        <f>$AN$9</f>
        <v>20</v>
      </c>
      <c r="C23" s="4">
        <f>$AO$9</f>
        <v>12</v>
      </c>
      <c r="D23" s="4">
        <f>$AP$9</f>
        <v>5</v>
      </c>
      <c r="E23" s="4">
        <f>$AQ$9</f>
        <v>3</v>
      </c>
      <c r="F23" s="4">
        <f>$AR$9</f>
        <v>40</v>
      </c>
      <c r="G23" s="4">
        <f>$AS$9</f>
        <v>21</v>
      </c>
      <c r="H23" s="4">
        <f>$AT$9</f>
        <v>19</v>
      </c>
      <c r="I23" s="6">
        <f>$AU$9</f>
        <v>41</v>
      </c>
      <c r="J23">
        <v>9</v>
      </c>
      <c r="K23" s="26"/>
      <c r="L23" s="19"/>
      <c r="O23" s="26">
        <v>6</v>
      </c>
      <c r="P23" s="48" t="s">
        <v>94</v>
      </c>
      <c r="Q23" s="48" t="s">
        <v>91</v>
      </c>
      <c r="R23" s="22">
        <v>0.458333333333333</v>
      </c>
      <c r="S23" s="24" t="s">
        <v>19</v>
      </c>
      <c r="T23" s="45"/>
      <c r="V23" s="29" t="s">
        <v>47</v>
      </c>
      <c r="W23" s="38" t="s">
        <v>99</v>
      </c>
      <c r="X23" s="37">
        <v>10</v>
      </c>
      <c r="Y23" s="4">
        <v>5</v>
      </c>
      <c r="Z23" s="4">
        <v>1</v>
      </c>
      <c r="AA23" s="4">
        <v>4</v>
      </c>
      <c r="AB23" s="37">
        <v>22</v>
      </c>
      <c r="AC23" s="37">
        <v>12</v>
      </c>
      <c r="AD23" s="4">
        <v>10</v>
      </c>
      <c r="AE23" s="37">
        <v>16</v>
      </c>
      <c r="AF23" s="5">
        <v>1</v>
      </c>
      <c r="AG23" s="4">
        <v>0</v>
      </c>
      <c r="AH23" s="4">
        <v>0</v>
      </c>
      <c r="AI23" s="6">
        <v>3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</row>
    <row r="24" spans="1:47" ht="12.75">
      <c r="A24" s="14" t="s">
        <v>100</v>
      </c>
      <c r="B24" s="5">
        <f>$AN$4</f>
        <v>20</v>
      </c>
      <c r="C24" s="4">
        <f>$AO$4</f>
        <v>11</v>
      </c>
      <c r="D24" s="4">
        <f>$AP$4</f>
        <v>4</v>
      </c>
      <c r="E24" s="4">
        <f>$AQ$4</f>
        <v>5</v>
      </c>
      <c r="F24" s="4">
        <f>$AR$4</f>
        <v>47</v>
      </c>
      <c r="G24" s="4">
        <f>$AS$4</f>
        <v>29</v>
      </c>
      <c r="H24" s="4">
        <f>$AT$4</f>
        <v>18</v>
      </c>
      <c r="I24" s="6">
        <f>$AU$4</f>
        <v>37</v>
      </c>
      <c r="J24">
        <v>4</v>
      </c>
      <c r="K24" s="26"/>
      <c r="L24" s="19"/>
      <c r="O24" s="26">
        <v>7</v>
      </c>
      <c r="P24" s="48" t="s">
        <v>93</v>
      </c>
      <c r="Q24" s="48" t="s">
        <v>111</v>
      </c>
      <c r="R24" s="22">
        <v>0.458333333333333</v>
      </c>
      <c r="S24" s="24" t="s">
        <v>0</v>
      </c>
      <c r="V24" s="29" t="s">
        <v>48</v>
      </c>
      <c r="W24" s="38" t="s">
        <v>25</v>
      </c>
      <c r="X24" s="37">
        <v>11</v>
      </c>
      <c r="Y24" s="4">
        <v>4</v>
      </c>
      <c r="Z24" s="4">
        <v>2</v>
      </c>
      <c r="AA24" s="4">
        <v>5</v>
      </c>
      <c r="AB24" s="37">
        <v>27</v>
      </c>
      <c r="AC24" s="37">
        <v>27</v>
      </c>
      <c r="AD24" s="4">
        <v>0</v>
      </c>
      <c r="AE24" s="37">
        <v>14</v>
      </c>
      <c r="AF24" s="5"/>
      <c r="AG24" s="4"/>
      <c r="AH24" s="4"/>
      <c r="AI24" s="6"/>
      <c r="AN24">
        <v>10</v>
      </c>
      <c r="AO24">
        <v>7</v>
      </c>
      <c r="AP24">
        <v>3</v>
      </c>
      <c r="AQ24">
        <v>0</v>
      </c>
      <c r="AR24">
        <v>23</v>
      </c>
      <c r="AS24">
        <v>9</v>
      </c>
      <c r="AT24">
        <v>14</v>
      </c>
      <c r="AU24">
        <v>24</v>
      </c>
    </row>
    <row r="25" spans="1:47" ht="12.75">
      <c r="A25" s="14" t="s">
        <v>108</v>
      </c>
      <c r="B25" s="5">
        <f>$AN$13</f>
        <v>20</v>
      </c>
      <c r="C25" s="4">
        <f>$AO$13</f>
        <v>8</v>
      </c>
      <c r="D25" s="4">
        <f>$AP$13</f>
        <v>6</v>
      </c>
      <c r="E25" s="4">
        <f>$AQ$13</f>
        <v>6</v>
      </c>
      <c r="F25" s="4">
        <f>$AR$13</f>
        <v>46</v>
      </c>
      <c r="G25" s="4">
        <f>$AS$13</f>
        <v>31</v>
      </c>
      <c r="H25" s="4">
        <f>$AT$13</f>
        <v>15</v>
      </c>
      <c r="I25" s="6">
        <f>$AU$13</f>
        <v>30</v>
      </c>
      <c r="J25">
        <v>13</v>
      </c>
      <c r="K25" s="26"/>
      <c r="L25" s="19"/>
      <c r="O25" s="26"/>
      <c r="Q25" s="26"/>
      <c r="R25" s="22"/>
      <c r="S25" s="24"/>
      <c r="V25" s="29" t="s">
        <v>49</v>
      </c>
      <c r="W25" s="38" t="s">
        <v>102</v>
      </c>
      <c r="X25" s="37">
        <v>11</v>
      </c>
      <c r="Y25" s="4">
        <v>2</v>
      </c>
      <c r="Z25" s="4">
        <v>2</v>
      </c>
      <c r="AA25" s="4">
        <v>7</v>
      </c>
      <c r="AB25" s="37">
        <v>14</v>
      </c>
      <c r="AC25" s="37">
        <v>28</v>
      </c>
      <c r="AD25" s="4">
        <v>-14</v>
      </c>
      <c r="AE25" s="37">
        <v>8</v>
      </c>
      <c r="AF25" s="5"/>
      <c r="AG25" s="4"/>
      <c r="AH25" s="4"/>
      <c r="AI25" s="6"/>
      <c r="AN25">
        <v>10</v>
      </c>
      <c r="AO25">
        <v>1</v>
      </c>
      <c r="AP25">
        <v>0</v>
      </c>
      <c r="AQ25">
        <v>9</v>
      </c>
      <c r="AR25">
        <v>12</v>
      </c>
      <c r="AS25">
        <v>38</v>
      </c>
      <c r="AT25">
        <v>-26</v>
      </c>
      <c r="AU25">
        <v>3</v>
      </c>
    </row>
    <row r="26" spans="1:47" ht="12.75">
      <c r="A26" s="14" t="s">
        <v>98</v>
      </c>
      <c r="B26" s="5">
        <f>$AN$2</f>
        <v>20</v>
      </c>
      <c r="C26" s="4">
        <f>$AO$2</f>
        <v>9</v>
      </c>
      <c r="D26" s="4">
        <f>$AP$2</f>
        <v>3</v>
      </c>
      <c r="E26" s="4">
        <f>$AQ$2</f>
        <v>8</v>
      </c>
      <c r="F26" s="4">
        <f>$AR$2</f>
        <v>33</v>
      </c>
      <c r="G26" s="4">
        <f>$AS$2</f>
        <v>39</v>
      </c>
      <c r="H26" s="4">
        <f>$AT$2</f>
        <v>-6</v>
      </c>
      <c r="I26" s="6">
        <f>$AU$2</f>
        <v>30</v>
      </c>
      <c r="J26">
        <v>2</v>
      </c>
      <c r="K26" s="26"/>
      <c r="L26" s="19"/>
      <c r="O26" s="26"/>
      <c r="Q26" s="26"/>
      <c r="R26" s="22"/>
      <c r="S26" s="24"/>
      <c r="V26" s="29" t="s">
        <v>50</v>
      </c>
      <c r="W26" s="38" t="s">
        <v>101</v>
      </c>
      <c r="X26" s="37">
        <v>11</v>
      </c>
      <c r="Y26" s="4">
        <v>2</v>
      </c>
      <c r="Z26" s="4">
        <v>2</v>
      </c>
      <c r="AA26" s="4">
        <v>7</v>
      </c>
      <c r="AB26" s="37">
        <v>15</v>
      </c>
      <c r="AC26" s="37">
        <v>35</v>
      </c>
      <c r="AD26" s="4">
        <v>-20</v>
      </c>
      <c r="AE26" s="37">
        <v>8</v>
      </c>
      <c r="AF26" s="5"/>
      <c r="AG26" s="4"/>
      <c r="AH26" s="4"/>
      <c r="AI26" s="6"/>
      <c r="AN26">
        <v>10</v>
      </c>
      <c r="AO26">
        <v>4</v>
      </c>
      <c r="AP26">
        <v>2</v>
      </c>
      <c r="AQ26">
        <v>4</v>
      </c>
      <c r="AR26">
        <v>13</v>
      </c>
      <c r="AS26">
        <v>15</v>
      </c>
      <c r="AT26">
        <v>-2</v>
      </c>
      <c r="AU26">
        <v>14</v>
      </c>
    </row>
    <row r="27" spans="1:47" ht="12.75">
      <c r="A27" s="14" t="s">
        <v>25</v>
      </c>
      <c r="B27" s="5">
        <f>$AN$12</f>
        <v>20</v>
      </c>
      <c r="C27" s="4">
        <f>$AO$12</f>
        <v>7</v>
      </c>
      <c r="D27" s="4">
        <f>$AP$12</f>
        <v>5</v>
      </c>
      <c r="E27" s="4">
        <f>$AQ$12</f>
        <v>8</v>
      </c>
      <c r="F27" s="4">
        <f>$AR$12</f>
        <v>44</v>
      </c>
      <c r="G27" s="4">
        <f>$AS$12</f>
        <v>39</v>
      </c>
      <c r="H27" s="4">
        <f>$AT$12</f>
        <v>5</v>
      </c>
      <c r="I27" s="6">
        <f>$AU$12</f>
        <v>26</v>
      </c>
      <c r="J27">
        <v>12</v>
      </c>
      <c r="K27" s="26"/>
      <c r="L27" s="19"/>
      <c r="O27" s="26"/>
      <c r="Q27" s="26"/>
      <c r="R27" s="22"/>
      <c r="S27" s="24"/>
      <c r="V27" s="29" t="s">
        <v>52</v>
      </c>
      <c r="W27" s="39" t="s">
        <v>106</v>
      </c>
      <c r="X27" s="37">
        <v>11</v>
      </c>
      <c r="Y27" s="8">
        <v>1</v>
      </c>
      <c r="Z27" s="8">
        <v>0</v>
      </c>
      <c r="AA27" s="8">
        <v>10</v>
      </c>
      <c r="AB27" s="37">
        <v>13</v>
      </c>
      <c r="AC27" s="37">
        <v>41</v>
      </c>
      <c r="AD27" s="8">
        <v>-28</v>
      </c>
      <c r="AE27" s="37">
        <v>3</v>
      </c>
      <c r="AF27" s="8"/>
      <c r="AG27" s="8"/>
      <c r="AH27" s="8"/>
      <c r="AI27" s="9"/>
      <c r="AN27">
        <v>10</v>
      </c>
      <c r="AO27">
        <v>3</v>
      </c>
      <c r="AP27">
        <v>2</v>
      </c>
      <c r="AQ27">
        <v>5</v>
      </c>
      <c r="AR27">
        <v>23</v>
      </c>
      <c r="AS27">
        <v>26</v>
      </c>
      <c r="AT27">
        <v>-3</v>
      </c>
      <c r="AU27">
        <v>11</v>
      </c>
    </row>
    <row r="28" spans="1:47" ht="12.75">
      <c r="A28" s="14" t="s">
        <v>107</v>
      </c>
      <c r="B28" s="5">
        <f>$AN$11</f>
        <v>20</v>
      </c>
      <c r="C28" s="4">
        <f>$AO$11</f>
        <v>7</v>
      </c>
      <c r="D28" s="4">
        <f>$AP$11</f>
        <v>2</v>
      </c>
      <c r="E28" s="4">
        <f>$AQ$11</f>
        <v>11</v>
      </c>
      <c r="F28" s="4">
        <f>$AR$11</f>
        <v>26</v>
      </c>
      <c r="G28" s="4">
        <f>$AS$11</f>
        <v>43</v>
      </c>
      <c r="H28" s="4">
        <f>$AT$11</f>
        <v>-17</v>
      </c>
      <c r="I28" s="6">
        <f>$AU$11</f>
        <v>23</v>
      </c>
      <c r="J28">
        <v>11</v>
      </c>
      <c r="K28" s="26"/>
      <c r="L28" s="19"/>
      <c r="O28" s="26"/>
      <c r="Q28" s="26"/>
      <c r="R28" s="27"/>
      <c r="S28" s="24"/>
      <c r="V28" s="29"/>
      <c r="W28" s="44"/>
      <c r="AF28" s="24"/>
      <c r="AG28" s="24"/>
      <c r="AH28" s="24"/>
      <c r="AI28" s="24"/>
      <c r="AN28">
        <v>10</v>
      </c>
      <c r="AO28">
        <v>4</v>
      </c>
      <c r="AP28">
        <v>5</v>
      </c>
      <c r="AQ28">
        <v>1</v>
      </c>
      <c r="AR28">
        <v>20</v>
      </c>
      <c r="AS28">
        <v>14</v>
      </c>
      <c r="AT28">
        <v>6</v>
      </c>
      <c r="AU28">
        <v>17</v>
      </c>
    </row>
    <row r="29" spans="1:47" ht="12.75">
      <c r="A29" s="14" t="s">
        <v>101</v>
      </c>
      <c r="B29" s="5">
        <f>$AN$5</f>
        <v>20</v>
      </c>
      <c r="C29" s="4">
        <f>$AO$5</f>
        <v>5</v>
      </c>
      <c r="D29" s="4">
        <f>$AP$5</f>
        <v>4</v>
      </c>
      <c r="E29" s="4">
        <f>$AQ$5</f>
        <v>11</v>
      </c>
      <c r="F29" s="4">
        <f>$AR$5</f>
        <v>32</v>
      </c>
      <c r="G29" s="4">
        <f>$AS$5</f>
        <v>59</v>
      </c>
      <c r="H29" s="4">
        <f>$AT$5</f>
        <v>-27</v>
      </c>
      <c r="I29" s="6">
        <f>$AU$5</f>
        <v>19</v>
      </c>
      <c r="J29">
        <v>5</v>
      </c>
      <c r="O29" s="26" t="s">
        <v>66</v>
      </c>
      <c r="P29" s="19" t="s">
        <v>140</v>
      </c>
      <c r="R29" s="28" t="s">
        <v>17</v>
      </c>
      <c r="S29" s="24"/>
      <c r="X29" s="1" t="s">
        <v>1</v>
      </c>
      <c r="Y29" s="2" t="s">
        <v>2</v>
      </c>
      <c r="Z29" s="2" t="s">
        <v>3</v>
      </c>
      <c r="AA29" s="2" t="s">
        <v>4</v>
      </c>
      <c r="AB29" s="2" t="s">
        <v>5</v>
      </c>
      <c r="AC29" s="2" t="s">
        <v>6</v>
      </c>
      <c r="AD29" s="2" t="s">
        <v>7</v>
      </c>
      <c r="AE29" s="3" t="s">
        <v>8</v>
      </c>
      <c r="AF29" s="33" t="s">
        <v>38</v>
      </c>
      <c r="AG29" s="34" t="s">
        <v>39</v>
      </c>
      <c r="AH29" s="34" t="s">
        <v>40</v>
      </c>
      <c r="AI29" s="35" t="s">
        <v>41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</row>
    <row r="30" spans="1:35" ht="12.75">
      <c r="A30" s="14" t="s">
        <v>106</v>
      </c>
      <c r="B30" s="5">
        <f>$AN$10</f>
        <v>20</v>
      </c>
      <c r="C30" s="4">
        <f>$AO$10</f>
        <v>3</v>
      </c>
      <c r="D30" s="4">
        <f>$AP$10</f>
        <v>3</v>
      </c>
      <c r="E30" s="4">
        <f>$AQ$10</f>
        <v>14</v>
      </c>
      <c r="F30" s="4">
        <f>$AR$10</f>
        <v>21</v>
      </c>
      <c r="G30" s="4">
        <f>$AS$10</f>
        <v>54</v>
      </c>
      <c r="H30" s="4">
        <f>$AT$10</f>
        <v>-33</v>
      </c>
      <c r="I30" s="6">
        <f>$AU$10</f>
        <v>12</v>
      </c>
      <c r="J30">
        <v>10</v>
      </c>
      <c r="O30" s="26"/>
      <c r="P30" s="20"/>
      <c r="Q30" s="20"/>
      <c r="R30" s="28"/>
      <c r="S30" s="24"/>
      <c r="V30" s="29" t="s">
        <v>42</v>
      </c>
      <c r="W30" s="36" t="s">
        <v>103</v>
      </c>
      <c r="X30" s="37">
        <v>12</v>
      </c>
      <c r="Y30" s="11">
        <v>8</v>
      </c>
      <c r="Z30" s="11">
        <v>1</v>
      </c>
      <c r="AA30" s="11">
        <v>3</v>
      </c>
      <c r="AB30" s="37">
        <v>37</v>
      </c>
      <c r="AC30" s="37">
        <v>13</v>
      </c>
      <c r="AD30" s="11">
        <v>24</v>
      </c>
      <c r="AE30" s="37">
        <v>25</v>
      </c>
      <c r="AF30" s="10"/>
      <c r="AG30" s="11"/>
      <c r="AH30" s="11"/>
      <c r="AI30" s="12"/>
    </row>
    <row r="31" spans="1:35" ht="12.75">
      <c r="A31" s="14" t="s">
        <v>102</v>
      </c>
      <c r="B31" s="5">
        <f>$AN$6</f>
        <v>20</v>
      </c>
      <c r="C31" s="4">
        <f>$AO$6</f>
        <v>3</v>
      </c>
      <c r="D31" s="4">
        <f>$AP$6</f>
        <v>2</v>
      </c>
      <c r="E31" s="4">
        <f>$AQ$6</f>
        <v>15</v>
      </c>
      <c r="F31" s="4">
        <f>$AR$6</f>
        <v>21</v>
      </c>
      <c r="G31" s="4">
        <f>$AS$6</f>
        <v>66</v>
      </c>
      <c r="H31" s="4">
        <f>$AT$6</f>
        <v>-45</v>
      </c>
      <c r="I31" s="6">
        <f>$AU$6</f>
        <v>11</v>
      </c>
      <c r="J31">
        <v>6</v>
      </c>
      <c r="O31" s="26">
        <v>1</v>
      </c>
      <c r="P31" s="48" t="s">
        <v>93</v>
      </c>
      <c r="Q31" s="20" t="s">
        <v>111</v>
      </c>
      <c r="R31" s="22" t="s">
        <v>0</v>
      </c>
      <c r="S31" s="24" t="s">
        <v>0</v>
      </c>
      <c r="T31" s="28"/>
      <c r="V31" s="29" t="s">
        <v>43</v>
      </c>
      <c r="W31" s="38" t="s">
        <v>105</v>
      </c>
      <c r="X31" s="37">
        <v>10</v>
      </c>
      <c r="Y31" s="4">
        <v>7</v>
      </c>
      <c r="Z31" s="4">
        <v>3</v>
      </c>
      <c r="AA31" s="4">
        <v>0</v>
      </c>
      <c r="AB31" s="37">
        <v>23</v>
      </c>
      <c r="AC31" s="37">
        <v>9</v>
      </c>
      <c r="AD31" s="4">
        <v>14</v>
      </c>
      <c r="AE31" s="37">
        <v>24</v>
      </c>
      <c r="AF31" s="5"/>
      <c r="AG31" s="4"/>
      <c r="AH31" s="4"/>
      <c r="AI31" s="6"/>
    </row>
    <row r="32" spans="1:35" ht="12.75">
      <c r="A32" s="25" t="s">
        <v>104</v>
      </c>
      <c r="B32" s="5">
        <f>$AN$8</f>
        <v>0</v>
      </c>
      <c r="C32" s="4">
        <f>$AO$8</f>
        <v>0</v>
      </c>
      <c r="D32" s="4">
        <f>$AP$8</f>
        <v>0</v>
      </c>
      <c r="E32" s="4">
        <f>$AQ$8</f>
        <v>0</v>
      </c>
      <c r="F32" s="4">
        <f>$AR$8</f>
        <v>0</v>
      </c>
      <c r="G32" s="4">
        <f>$AS$8</f>
        <v>0</v>
      </c>
      <c r="H32" s="4">
        <f>$AT$8</f>
        <v>0</v>
      </c>
      <c r="I32" s="6">
        <f>$AU$8</f>
        <v>0</v>
      </c>
      <c r="J32">
        <v>8</v>
      </c>
      <c r="O32" s="26">
        <v>2</v>
      </c>
      <c r="P32" s="48" t="s">
        <v>111</v>
      </c>
      <c r="Q32" s="48" t="s">
        <v>94</v>
      </c>
      <c r="R32" s="22" t="s">
        <v>0</v>
      </c>
      <c r="S32" s="24" t="s">
        <v>0</v>
      </c>
      <c r="V32" s="29" t="s">
        <v>44</v>
      </c>
      <c r="W32" s="38" t="s">
        <v>108</v>
      </c>
      <c r="X32" s="37">
        <v>12</v>
      </c>
      <c r="Y32" s="4">
        <v>5</v>
      </c>
      <c r="Z32" s="4">
        <v>5</v>
      </c>
      <c r="AA32" s="4">
        <v>2</v>
      </c>
      <c r="AB32" s="37">
        <v>28</v>
      </c>
      <c r="AC32" s="37">
        <v>16</v>
      </c>
      <c r="AD32" s="4">
        <v>12</v>
      </c>
      <c r="AE32" s="37">
        <v>20</v>
      </c>
      <c r="AF32" s="5"/>
      <c r="AG32" s="4"/>
      <c r="AH32" s="4"/>
      <c r="AI32" s="6"/>
    </row>
    <row r="33" spans="1:35" ht="12.75">
      <c r="A33" s="15" t="s">
        <v>109</v>
      </c>
      <c r="B33" s="7">
        <f>$AN$14</f>
        <v>0</v>
      </c>
      <c r="C33" s="8">
        <f>$AO$14</f>
        <v>0</v>
      </c>
      <c r="D33" s="8">
        <f>$AP$14</f>
        <v>0</v>
      </c>
      <c r="E33" s="8">
        <f>$AQ$14</f>
        <v>0</v>
      </c>
      <c r="F33" s="8">
        <f>$AR$14</f>
        <v>0</v>
      </c>
      <c r="G33" s="8">
        <f>$AS$14</f>
        <v>0</v>
      </c>
      <c r="H33" s="8">
        <f>$AT$14</f>
        <v>0</v>
      </c>
      <c r="I33" s="9">
        <f>$AU$14</f>
        <v>0</v>
      </c>
      <c r="J33">
        <v>14</v>
      </c>
      <c r="O33" s="26">
        <v>3</v>
      </c>
      <c r="P33" s="48" t="s">
        <v>91</v>
      </c>
      <c r="Q33" s="48" t="s">
        <v>95</v>
      </c>
      <c r="R33" s="22">
        <v>0.458333333333333</v>
      </c>
      <c r="S33" s="24" t="s">
        <v>29</v>
      </c>
      <c r="T33" s="22"/>
      <c r="V33" s="29" t="s">
        <v>45</v>
      </c>
      <c r="W33" s="38" t="s">
        <v>99</v>
      </c>
      <c r="X33" s="37">
        <v>11</v>
      </c>
      <c r="Y33" s="4">
        <v>6</v>
      </c>
      <c r="Z33" s="4">
        <v>1</v>
      </c>
      <c r="AA33" s="4">
        <v>4</v>
      </c>
      <c r="AB33" s="37">
        <v>24</v>
      </c>
      <c r="AC33" s="37">
        <v>12</v>
      </c>
      <c r="AD33" s="4">
        <v>12</v>
      </c>
      <c r="AE33" s="37">
        <v>19</v>
      </c>
      <c r="AF33" s="5"/>
      <c r="AG33" s="4"/>
      <c r="AH33" s="4"/>
      <c r="AI33" s="6"/>
    </row>
    <row r="34" spans="9:35" ht="12.75">
      <c r="I34" s="30"/>
      <c r="O34" s="26">
        <v>4</v>
      </c>
      <c r="P34" s="48" t="s">
        <v>90</v>
      </c>
      <c r="Q34" s="48" t="s">
        <v>26</v>
      </c>
      <c r="R34" s="22">
        <v>0.458333333333333</v>
      </c>
      <c r="S34" s="24" t="s">
        <v>56</v>
      </c>
      <c r="V34" s="29" t="s">
        <v>46</v>
      </c>
      <c r="W34" s="38" t="s">
        <v>100</v>
      </c>
      <c r="X34" s="37">
        <v>11</v>
      </c>
      <c r="Y34" s="4">
        <v>5</v>
      </c>
      <c r="Z34" s="4">
        <v>3</v>
      </c>
      <c r="AA34" s="4">
        <v>3</v>
      </c>
      <c r="AB34" s="37">
        <v>23</v>
      </c>
      <c r="AC34" s="37">
        <v>19</v>
      </c>
      <c r="AD34" s="4">
        <v>4</v>
      </c>
      <c r="AE34" s="37">
        <v>18</v>
      </c>
      <c r="AF34" s="5"/>
      <c r="AG34" s="4"/>
      <c r="AH34" s="4"/>
      <c r="AI34" s="6"/>
    </row>
    <row r="35" spans="15:35" ht="12.75">
      <c r="O35" s="26">
        <v>5</v>
      </c>
      <c r="P35" s="48" t="s">
        <v>89</v>
      </c>
      <c r="Q35" s="48" t="s">
        <v>96</v>
      </c>
      <c r="R35" s="22">
        <v>0.458333333333333</v>
      </c>
      <c r="S35" s="24" t="s">
        <v>57</v>
      </c>
      <c r="V35" s="29" t="s">
        <v>51</v>
      </c>
      <c r="W35" s="38" t="s">
        <v>25</v>
      </c>
      <c r="X35" s="37">
        <v>12</v>
      </c>
      <c r="Y35" s="4">
        <v>5</v>
      </c>
      <c r="Z35" s="4">
        <v>2</v>
      </c>
      <c r="AA35" s="4">
        <v>5</v>
      </c>
      <c r="AB35" s="37">
        <v>30</v>
      </c>
      <c r="AC35" s="37">
        <v>27</v>
      </c>
      <c r="AD35" s="4">
        <v>3</v>
      </c>
      <c r="AE35" s="37">
        <v>17</v>
      </c>
      <c r="AF35" s="5">
        <v>1</v>
      </c>
      <c r="AG35" s="4">
        <v>3</v>
      </c>
      <c r="AH35" s="4">
        <v>4</v>
      </c>
      <c r="AI35" s="6">
        <v>2</v>
      </c>
    </row>
    <row r="36" spans="9:35" ht="12.75">
      <c r="I36" s="30"/>
      <c r="O36" s="26">
        <v>6</v>
      </c>
      <c r="P36" s="48" t="s">
        <v>88</v>
      </c>
      <c r="Q36" s="48" t="s">
        <v>111</v>
      </c>
      <c r="R36" s="22" t="s">
        <v>0</v>
      </c>
      <c r="S36" s="24" t="s">
        <v>0</v>
      </c>
      <c r="V36" s="29" t="s">
        <v>47</v>
      </c>
      <c r="W36" s="38" t="s">
        <v>107</v>
      </c>
      <c r="X36" s="37">
        <v>12</v>
      </c>
      <c r="Y36" s="4">
        <v>5</v>
      </c>
      <c r="Z36" s="4">
        <v>2</v>
      </c>
      <c r="AA36" s="4">
        <v>5</v>
      </c>
      <c r="AB36" s="37">
        <v>17</v>
      </c>
      <c r="AC36" s="37">
        <v>19</v>
      </c>
      <c r="AD36" s="4">
        <v>-2</v>
      </c>
      <c r="AE36" s="37">
        <v>17</v>
      </c>
      <c r="AF36" s="5">
        <v>1</v>
      </c>
      <c r="AG36" s="4">
        <v>0</v>
      </c>
      <c r="AH36" s="4">
        <v>2</v>
      </c>
      <c r="AI36" s="6">
        <v>4</v>
      </c>
    </row>
    <row r="37" spans="15:35" ht="12.75">
      <c r="O37" s="26">
        <v>7</v>
      </c>
      <c r="P37" s="48" t="s">
        <v>87</v>
      </c>
      <c r="Q37" s="48" t="s">
        <v>86</v>
      </c>
      <c r="R37" s="22">
        <v>0.458333333333333</v>
      </c>
      <c r="S37" s="24" t="s">
        <v>23</v>
      </c>
      <c r="V37" s="29" t="s">
        <v>48</v>
      </c>
      <c r="W37" s="38" t="s">
        <v>98</v>
      </c>
      <c r="X37" s="37">
        <v>11</v>
      </c>
      <c r="Y37" s="4">
        <v>5</v>
      </c>
      <c r="Z37" s="4">
        <v>1</v>
      </c>
      <c r="AA37" s="4">
        <v>5</v>
      </c>
      <c r="AB37" s="37">
        <v>18</v>
      </c>
      <c r="AC37" s="37">
        <v>21</v>
      </c>
      <c r="AD37" s="4">
        <v>-3</v>
      </c>
      <c r="AE37" s="37">
        <v>16</v>
      </c>
      <c r="AF37" s="5"/>
      <c r="AG37" s="4"/>
      <c r="AH37" s="4"/>
      <c r="AI37" s="6"/>
    </row>
    <row r="38" spans="9:35" ht="12.75">
      <c r="I38" s="30"/>
      <c r="S38" s="24"/>
      <c r="V38" s="29" t="s">
        <v>49</v>
      </c>
      <c r="W38" s="38" t="s">
        <v>101</v>
      </c>
      <c r="X38" s="37">
        <v>12</v>
      </c>
      <c r="Y38" s="4">
        <v>3</v>
      </c>
      <c r="Z38" s="4">
        <v>2</v>
      </c>
      <c r="AA38" s="4">
        <v>7</v>
      </c>
      <c r="AB38" s="37">
        <v>17</v>
      </c>
      <c r="AC38" s="37">
        <v>36</v>
      </c>
      <c r="AD38" s="4">
        <v>-19</v>
      </c>
      <c r="AE38" s="37">
        <v>11</v>
      </c>
      <c r="AF38" s="5"/>
      <c r="AG38" s="4"/>
      <c r="AH38" s="4"/>
      <c r="AI38" s="6"/>
    </row>
    <row r="39" spans="19:35" ht="12.75">
      <c r="S39" s="24"/>
      <c r="V39" s="29" t="s">
        <v>50</v>
      </c>
      <c r="W39" s="38" t="s">
        <v>102</v>
      </c>
      <c r="X39" s="37">
        <v>12</v>
      </c>
      <c r="Y39" s="4">
        <v>2</v>
      </c>
      <c r="Z39" s="4">
        <v>2</v>
      </c>
      <c r="AA39" s="4">
        <v>8</v>
      </c>
      <c r="AB39" s="37">
        <v>14</v>
      </c>
      <c r="AC39" s="37">
        <v>31</v>
      </c>
      <c r="AD39" s="4">
        <v>-17</v>
      </c>
      <c r="AE39" s="37">
        <v>8</v>
      </c>
      <c r="AF39" s="5"/>
      <c r="AG39" s="4"/>
      <c r="AH39" s="4"/>
      <c r="AI39" s="6"/>
    </row>
    <row r="40" spans="9:35" ht="12.75">
      <c r="I40" s="30"/>
      <c r="R40" s="22"/>
      <c r="S40" s="24"/>
      <c r="V40" s="29" t="s">
        <v>52</v>
      </c>
      <c r="W40" s="39" t="s">
        <v>106</v>
      </c>
      <c r="X40" s="37">
        <v>11</v>
      </c>
      <c r="Y40" s="8">
        <v>1</v>
      </c>
      <c r="Z40" s="8">
        <v>0</v>
      </c>
      <c r="AA40" s="8">
        <v>10</v>
      </c>
      <c r="AB40" s="37">
        <v>13</v>
      </c>
      <c r="AC40" s="37">
        <v>41</v>
      </c>
      <c r="AD40" s="8">
        <v>-28</v>
      </c>
      <c r="AE40" s="37">
        <v>3</v>
      </c>
      <c r="AF40" s="8"/>
      <c r="AG40" s="8"/>
      <c r="AH40" s="8"/>
      <c r="AI40" s="9"/>
    </row>
    <row r="41" spans="18:35" ht="12.75">
      <c r="R41" s="27"/>
      <c r="S41" s="24"/>
      <c r="V41" s="29"/>
      <c r="W41" s="44"/>
      <c r="AF41" s="24"/>
      <c r="AG41" s="24"/>
      <c r="AH41" s="24"/>
      <c r="AI41" s="24"/>
    </row>
    <row r="42" spans="9:35" ht="12.75">
      <c r="I42" s="30"/>
      <c r="O42" s="26" t="s">
        <v>67</v>
      </c>
      <c r="P42" s="19" t="s">
        <v>141</v>
      </c>
      <c r="R42" s="28" t="s">
        <v>17</v>
      </c>
      <c r="S42" s="24"/>
      <c r="X42" s="1" t="s">
        <v>1</v>
      </c>
      <c r="Y42" s="2" t="s">
        <v>2</v>
      </c>
      <c r="Z42" s="2" t="s">
        <v>3</v>
      </c>
      <c r="AA42" s="2" t="s">
        <v>4</v>
      </c>
      <c r="AB42" s="2" t="s">
        <v>5</v>
      </c>
      <c r="AC42" s="2" t="s">
        <v>6</v>
      </c>
      <c r="AD42" s="2" t="s">
        <v>7</v>
      </c>
      <c r="AE42" s="3" t="s">
        <v>8</v>
      </c>
      <c r="AF42" s="33" t="s">
        <v>38</v>
      </c>
      <c r="AG42" s="34" t="s">
        <v>39</v>
      </c>
      <c r="AH42" s="34" t="s">
        <v>40</v>
      </c>
      <c r="AI42" s="35" t="s">
        <v>41</v>
      </c>
    </row>
    <row r="43" spans="15:35" ht="12.75">
      <c r="O43" s="26"/>
      <c r="P43" s="20"/>
      <c r="Q43" s="20"/>
      <c r="R43" s="28"/>
      <c r="S43" s="24"/>
      <c r="V43" s="29" t="s">
        <v>42</v>
      </c>
      <c r="W43" s="47" t="s">
        <v>105</v>
      </c>
      <c r="X43" s="37">
        <v>11</v>
      </c>
      <c r="Y43" s="11">
        <v>8</v>
      </c>
      <c r="Z43" s="11">
        <v>3</v>
      </c>
      <c r="AA43" s="11">
        <v>0</v>
      </c>
      <c r="AB43" s="37">
        <v>25</v>
      </c>
      <c r="AC43" s="37">
        <v>9</v>
      </c>
      <c r="AD43" s="11">
        <v>16</v>
      </c>
      <c r="AE43" s="37">
        <v>27</v>
      </c>
      <c r="AF43" s="10"/>
      <c r="AG43" s="11"/>
      <c r="AH43" s="11"/>
      <c r="AI43" s="12"/>
    </row>
    <row r="44" spans="9:35" ht="12.75">
      <c r="I44" s="30"/>
      <c r="O44" s="26">
        <v>1</v>
      </c>
      <c r="P44" s="20" t="s">
        <v>111</v>
      </c>
      <c r="Q44" s="48" t="s">
        <v>87</v>
      </c>
      <c r="R44" s="22" t="s">
        <v>0</v>
      </c>
      <c r="S44" s="24" t="s">
        <v>0</v>
      </c>
      <c r="V44" s="29" t="s">
        <v>43</v>
      </c>
      <c r="W44" s="49" t="s">
        <v>103</v>
      </c>
      <c r="X44" s="37">
        <v>13</v>
      </c>
      <c r="Y44" s="4">
        <v>8</v>
      </c>
      <c r="Z44" s="4">
        <v>2</v>
      </c>
      <c r="AA44" s="4">
        <v>3</v>
      </c>
      <c r="AB44" s="37">
        <v>40</v>
      </c>
      <c r="AC44" s="37">
        <v>16</v>
      </c>
      <c r="AD44" s="4">
        <v>24</v>
      </c>
      <c r="AE44" s="37">
        <v>26</v>
      </c>
      <c r="AF44" s="5"/>
      <c r="AG44" s="4"/>
      <c r="AH44" s="4"/>
      <c r="AI44" s="6"/>
    </row>
    <row r="45" spans="15:35" ht="12.75">
      <c r="O45" s="26">
        <v>2</v>
      </c>
      <c r="P45" s="48" t="s">
        <v>86</v>
      </c>
      <c r="Q45" s="48" t="s">
        <v>88</v>
      </c>
      <c r="R45" s="22">
        <v>0.4583333333333333</v>
      </c>
      <c r="S45" s="24" t="s">
        <v>59</v>
      </c>
      <c r="V45" s="29" t="s">
        <v>44</v>
      </c>
      <c r="W45" s="49" t="s">
        <v>108</v>
      </c>
      <c r="X45" s="37">
        <v>13</v>
      </c>
      <c r="Y45" s="4">
        <v>6</v>
      </c>
      <c r="Z45" s="4">
        <v>5</v>
      </c>
      <c r="AA45" s="4">
        <v>2</v>
      </c>
      <c r="AB45" s="37">
        <v>32</v>
      </c>
      <c r="AC45" s="37">
        <v>17</v>
      </c>
      <c r="AD45" s="4">
        <v>15</v>
      </c>
      <c r="AE45" s="37">
        <v>23</v>
      </c>
      <c r="AF45" s="5"/>
      <c r="AG45" s="4"/>
      <c r="AH45" s="4"/>
      <c r="AI45" s="6"/>
    </row>
    <row r="46" spans="9:35" ht="12.75">
      <c r="I46" s="30"/>
      <c r="O46" s="26">
        <v>3</v>
      </c>
      <c r="P46" s="48" t="s">
        <v>111</v>
      </c>
      <c r="Q46" s="48" t="s">
        <v>89</v>
      </c>
      <c r="R46" s="22" t="s">
        <v>0</v>
      </c>
      <c r="S46" s="24" t="s">
        <v>0</v>
      </c>
      <c r="T46" s="28"/>
      <c r="V46" s="29" t="s">
        <v>45</v>
      </c>
      <c r="W46" s="49" t="s">
        <v>100</v>
      </c>
      <c r="X46" s="37">
        <v>12</v>
      </c>
      <c r="Y46" s="4">
        <v>6</v>
      </c>
      <c r="Z46" s="4">
        <v>3</v>
      </c>
      <c r="AA46" s="4">
        <v>3</v>
      </c>
      <c r="AB46" s="37">
        <v>26</v>
      </c>
      <c r="AC46" s="37">
        <v>20</v>
      </c>
      <c r="AD46" s="4">
        <v>6</v>
      </c>
      <c r="AE46" s="37">
        <v>21</v>
      </c>
      <c r="AF46" s="5"/>
      <c r="AG46" s="4"/>
      <c r="AH46" s="4"/>
      <c r="AI46" s="6"/>
    </row>
    <row r="47" spans="15:35" ht="12.75">
      <c r="O47" s="26">
        <v>4</v>
      </c>
      <c r="P47" s="48" t="s">
        <v>96</v>
      </c>
      <c r="Q47" s="48" t="s">
        <v>90</v>
      </c>
      <c r="R47" s="22">
        <v>0.4583333333333333</v>
      </c>
      <c r="S47" s="24" t="s">
        <v>20</v>
      </c>
      <c r="V47" s="29" t="s">
        <v>46</v>
      </c>
      <c r="W47" s="49" t="s">
        <v>99</v>
      </c>
      <c r="X47" s="37">
        <v>11</v>
      </c>
      <c r="Y47" s="4">
        <v>6</v>
      </c>
      <c r="Z47" s="4">
        <v>1</v>
      </c>
      <c r="AA47" s="4">
        <v>4</v>
      </c>
      <c r="AB47" s="37">
        <v>24</v>
      </c>
      <c r="AC47" s="37">
        <v>12</v>
      </c>
      <c r="AD47" s="4">
        <v>12</v>
      </c>
      <c r="AE47" s="37">
        <v>19</v>
      </c>
      <c r="AF47" s="5"/>
      <c r="AG47" s="4"/>
      <c r="AH47" s="4"/>
      <c r="AI47" s="6"/>
    </row>
    <row r="48" spans="15:35" ht="12.75">
      <c r="O48" s="26">
        <v>5</v>
      </c>
      <c r="P48" s="48" t="s">
        <v>26</v>
      </c>
      <c r="Q48" s="48" t="s">
        <v>91</v>
      </c>
      <c r="R48" s="22">
        <v>0.4583333333333333</v>
      </c>
      <c r="S48" s="24" t="s">
        <v>81</v>
      </c>
      <c r="T48" s="22"/>
      <c r="V48" s="29" t="s">
        <v>51</v>
      </c>
      <c r="W48" s="49" t="s">
        <v>25</v>
      </c>
      <c r="X48" s="37">
        <v>13</v>
      </c>
      <c r="Y48" s="4">
        <v>5</v>
      </c>
      <c r="Z48" s="4">
        <v>3</v>
      </c>
      <c r="AA48" s="4">
        <v>5</v>
      </c>
      <c r="AB48" s="37">
        <v>33</v>
      </c>
      <c r="AC48" s="37">
        <v>30</v>
      </c>
      <c r="AD48" s="4">
        <v>3</v>
      </c>
      <c r="AE48" s="37">
        <v>18</v>
      </c>
      <c r="AF48" s="5"/>
      <c r="AG48" s="4"/>
      <c r="AH48" s="4"/>
      <c r="AI48" s="6"/>
    </row>
    <row r="49" spans="15:35" ht="12.75">
      <c r="O49" s="26">
        <v>6</v>
      </c>
      <c r="P49" s="48" t="s">
        <v>95</v>
      </c>
      <c r="Q49" s="48" t="s">
        <v>111</v>
      </c>
      <c r="R49" s="22" t="s">
        <v>0</v>
      </c>
      <c r="S49" s="24" t="s">
        <v>0</v>
      </c>
      <c r="V49" s="29" t="s">
        <v>47</v>
      </c>
      <c r="W49" s="49" t="s">
        <v>107</v>
      </c>
      <c r="X49" s="37">
        <v>12</v>
      </c>
      <c r="Y49" s="4">
        <v>5</v>
      </c>
      <c r="Z49" s="4">
        <v>2</v>
      </c>
      <c r="AA49" s="4">
        <v>5</v>
      </c>
      <c r="AB49" s="37">
        <v>17</v>
      </c>
      <c r="AC49" s="37">
        <v>19</v>
      </c>
      <c r="AD49" s="4">
        <v>-2</v>
      </c>
      <c r="AE49" s="37">
        <v>17</v>
      </c>
      <c r="AF49" s="5"/>
      <c r="AG49" s="4"/>
      <c r="AH49" s="4"/>
      <c r="AI49" s="6"/>
    </row>
    <row r="50" spans="15:35" ht="12.75">
      <c r="O50" s="26">
        <v>7</v>
      </c>
      <c r="P50" s="48" t="s">
        <v>94</v>
      </c>
      <c r="Q50" s="48" t="s">
        <v>93</v>
      </c>
      <c r="R50" s="22">
        <v>0.458333333333333</v>
      </c>
      <c r="S50" s="24" t="s">
        <v>15</v>
      </c>
      <c r="V50" s="29" t="s">
        <v>48</v>
      </c>
      <c r="W50" s="49" t="s">
        <v>98</v>
      </c>
      <c r="X50" s="37">
        <v>12</v>
      </c>
      <c r="Y50" s="4">
        <v>5</v>
      </c>
      <c r="Z50" s="4">
        <v>1</v>
      </c>
      <c r="AA50" s="4">
        <v>6</v>
      </c>
      <c r="AB50" s="37">
        <v>19</v>
      </c>
      <c r="AC50" s="37">
        <v>24</v>
      </c>
      <c r="AD50" s="4">
        <v>-5</v>
      </c>
      <c r="AE50" s="37">
        <v>16</v>
      </c>
      <c r="AF50" s="5"/>
      <c r="AG50" s="4"/>
      <c r="AH50" s="4"/>
      <c r="AI50" s="6"/>
    </row>
    <row r="51" spans="18:35" ht="12.75">
      <c r="R51" s="22"/>
      <c r="S51" s="24"/>
      <c r="V51" s="29" t="s">
        <v>49</v>
      </c>
      <c r="W51" s="49" t="s">
        <v>101</v>
      </c>
      <c r="X51" s="37">
        <v>12</v>
      </c>
      <c r="Y51" s="4">
        <v>3</v>
      </c>
      <c r="Z51" s="4">
        <v>2</v>
      </c>
      <c r="AA51" s="4">
        <v>7</v>
      </c>
      <c r="AB51" s="37">
        <v>17</v>
      </c>
      <c r="AC51" s="37">
        <v>36</v>
      </c>
      <c r="AD51" s="4">
        <v>-19</v>
      </c>
      <c r="AE51" s="37">
        <v>11</v>
      </c>
      <c r="AF51" s="5"/>
      <c r="AG51" s="4"/>
      <c r="AH51" s="4"/>
      <c r="AI51" s="6"/>
    </row>
    <row r="52" spans="18:35" ht="12.75">
      <c r="R52" s="22"/>
      <c r="S52" s="24"/>
      <c r="T52" s="45"/>
      <c r="V52" s="29" t="s">
        <v>50</v>
      </c>
      <c r="W52" s="49" t="s">
        <v>102</v>
      </c>
      <c r="X52" s="37">
        <v>13</v>
      </c>
      <c r="Y52" s="4">
        <v>2</v>
      </c>
      <c r="Z52" s="4">
        <v>2</v>
      </c>
      <c r="AA52" s="4">
        <v>9</v>
      </c>
      <c r="AB52" s="37">
        <v>15</v>
      </c>
      <c r="AC52" s="37">
        <v>35</v>
      </c>
      <c r="AD52" s="4">
        <v>-20</v>
      </c>
      <c r="AE52" s="37">
        <v>8</v>
      </c>
      <c r="AF52" s="5"/>
      <c r="AG52" s="4"/>
      <c r="AH52" s="4"/>
      <c r="AI52" s="6"/>
    </row>
    <row r="53" spans="18:35" ht="12.75">
      <c r="R53" s="22"/>
      <c r="S53" s="24"/>
      <c r="V53" s="29" t="s">
        <v>52</v>
      </c>
      <c r="W53" s="60" t="s">
        <v>106</v>
      </c>
      <c r="X53" s="37">
        <v>12</v>
      </c>
      <c r="Y53" s="8">
        <v>1</v>
      </c>
      <c r="Z53" s="8">
        <v>0</v>
      </c>
      <c r="AA53" s="8">
        <v>11</v>
      </c>
      <c r="AB53" s="37">
        <v>13</v>
      </c>
      <c r="AC53" s="37">
        <v>43</v>
      </c>
      <c r="AD53" s="8">
        <v>-30</v>
      </c>
      <c r="AE53" s="37">
        <v>3</v>
      </c>
      <c r="AF53" s="8"/>
      <c r="AG53" s="8"/>
      <c r="AH53" s="8"/>
      <c r="AI53" s="9"/>
    </row>
    <row r="54" spans="18:35" ht="12.75">
      <c r="R54" s="27"/>
      <c r="S54" s="24"/>
      <c r="U54" s="24"/>
      <c r="V54" s="29"/>
      <c r="W54" s="44"/>
      <c r="AF54" s="24"/>
      <c r="AG54" s="24"/>
      <c r="AH54" s="24"/>
      <c r="AI54" s="24"/>
    </row>
    <row r="55" spans="15:35" ht="12.75">
      <c r="O55" s="26" t="s">
        <v>68</v>
      </c>
      <c r="P55" s="19" t="s">
        <v>142</v>
      </c>
      <c r="R55" s="28" t="s">
        <v>17</v>
      </c>
      <c r="S55" s="24"/>
      <c r="X55" s="1" t="s">
        <v>1</v>
      </c>
      <c r="Y55" s="2" t="s">
        <v>2</v>
      </c>
      <c r="Z55" s="2" t="s">
        <v>3</v>
      </c>
      <c r="AA55" s="2" t="s">
        <v>4</v>
      </c>
      <c r="AB55" s="2" t="s">
        <v>5</v>
      </c>
      <c r="AC55" s="2" t="s">
        <v>6</v>
      </c>
      <c r="AD55" s="2" t="s">
        <v>7</v>
      </c>
      <c r="AE55" s="3" t="s">
        <v>8</v>
      </c>
      <c r="AF55" s="33" t="s">
        <v>38</v>
      </c>
      <c r="AG55" s="34" t="s">
        <v>39</v>
      </c>
      <c r="AH55" s="34" t="s">
        <v>40</v>
      </c>
      <c r="AI55" s="35" t="s">
        <v>41</v>
      </c>
    </row>
    <row r="56" spans="15:35" ht="12.75">
      <c r="O56" s="26"/>
      <c r="P56" s="20"/>
      <c r="Q56" s="19"/>
      <c r="R56" s="28"/>
      <c r="S56" s="24"/>
      <c r="T56" s="28"/>
      <c r="V56" s="29" t="s">
        <v>42</v>
      </c>
      <c r="W56" s="36" t="s">
        <v>105</v>
      </c>
      <c r="X56" s="37">
        <v>12</v>
      </c>
      <c r="Y56" s="11">
        <v>9</v>
      </c>
      <c r="Z56" s="11">
        <v>3</v>
      </c>
      <c r="AA56" s="11">
        <v>0</v>
      </c>
      <c r="AB56" s="37">
        <v>28</v>
      </c>
      <c r="AC56" s="37">
        <v>9</v>
      </c>
      <c r="AD56" s="11">
        <v>19</v>
      </c>
      <c r="AE56" s="37">
        <v>30</v>
      </c>
      <c r="AF56" s="10"/>
      <c r="AG56" s="11"/>
      <c r="AH56" s="11"/>
      <c r="AI56" s="12"/>
    </row>
    <row r="57" spans="15:35" ht="12.75">
      <c r="O57" s="26">
        <v>1</v>
      </c>
      <c r="P57" s="48" t="s">
        <v>94</v>
      </c>
      <c r="Q57" s="20" t="s">
        <v>111</v>
      </c>
      <c r="R57" s="22" t="s">
        <v>0</v>
      </c>
      <c r="S57" s="24" t="s">
        <v>0</v>
      </c>
      <c r="V57" s="29" t="s">
        <v>43</v>
      </c>
      <c r="W57" s="38" t="s">
        <v>103</v>
      </c>
      <c r="X57" s="37">
        <v>14</v>
      </c>
      <c r="Y57" s="4">
        <v>9</v>
      </c>
      <c r="Z57" s="4">
        <v>2</v>
      </c>
      <c r="AA57" s="4">
        <v>3</v>
      </c>
      <c r="AB57" s="37">
        <v>44</v>
      </c>
      <c r="AC57" s="37">
        <v>18</v>
      </c>
      <c r="AD57" s="4">
        <v>26</v>
      </c>
      <c r="AE57" s="37">
        <v>29</v>
      </c>
      <c r="AF57" s="5"/>
      <c r="AG57" s="4"/>
      <c r="AH57" s="4"/>
      <c r="AI57" s="6"/>
    </row>
    <row r="58" spans="15:35" ht="12.75">
      <c r="O58" s="26">
        <v>2</v>
      </c>
      <c r="P58" s="48" t="s">
        <v>93</v>
      </c>
      <c r="Q58" s="48" t="s">
        <v>95</v>
      </c>
      <c r="R58" s="22">
        <v>0.4583333333333333</v>
      </c>
      <c r="S58" s="24" t="s">
        <v>16</v>
      </c>
      <c r="V58" s="29" t="s">
        <v>44</v>
      </c>
      <c r="W58" s="38" t="s">
        <v>108</v>
      </c>
      <c r="X58" s="37">
        <v>14</v>
      </c>
      <c r="Y58" s="4">
        <v>6</v>
      </c>
      <c r="Z58" s="4">
        <v>5</v>
      </c>
      <c r="AA58" s="4">
        <v>3</v>
      </c>
      <c r="AB58" s="37">
        <v>34</v>
      </c>
      <c r="AC58" s="37">
        <v>21</v>
      </c>
      <c r="AD58" s="4">
        <v>13</v>
      </c>
      <c r="AE58" s="37">
        <v>23</v>
      </c>
      <c r="AF58" s="5"/>
      <c r="AG58" s="4"/>
      <c r="AH58" s="4"/>
      <c r="AI58" s="6"/>
    </row>
    <row r="59" spans="15:35" ht="12.75">
      <c r="O59" s="26">
        <v>3</v>
      </c>
      <c r="P59" s="48" t="s">
        <v>111</v>
      </c>
      <c r="Q59" s="48" t="s">
        <v>26</v>
      </c>
      <c r="R59" s="22" t="s">
        <v>0</v>
      </c>
      <c r="S59" s="24" t="s">
        <v>0</v>
      </c>
      <c r="V59" s="29" t="s">
        <v>45</v>
      </c>
      <c r="W59" s="38" t="s">
        <v>100</v>
      </c>
      <c r="X59" s="37">
        <v>13</v>
      </c>
      <c r="Y59" s="4">
        <v>6</v>
      </c>
      <c r="Z59" s="4">
        <v>4</v>
      </c>
      <c r="AA59" s="4">
        <v>3</v>
      </c>
      <c r="AB59" s="37">
        <v>27</v>
      </c>
      <c r="AC59" s="37">
        <v>21</v>
      </c>
      <c r="AD59" s="4">
        <v>6</v>
      </c>
      <c r="AE59" s="37">
        <v>22</v>
      </c>
      <c r="AF59" s="5"/>
      <c r="AG59" s="4"/>
      <c r="AH59" s="4"/>
      <c r="AI59" s="6"/>
    </row>
    <row r="60" spans="15:35" ht="12.75">
      <c r="O60" s="26">
        <v>4</v>
      </c>
      <c r="P60" s="48" t="s">
        <v>91</v>
      </c>
      <c r="Q60" s="48" t="s">
        <v>96</v>
      </c>
      <c r="R60" s="22">
        <v>0.4583333333333333</v>
      </c>
      <c r="S60" s="24" t="s">
        <v>29</v>
      </c>
      <c r="V60" s="29" t="s">
        <v>46</v>
      </c>
      <c r="W60" s="38" t="s">
        <v>99</v>
      </c>
      <c r="X60" s="37">
        <v>12</v>
      </c>
      <c r="Y60" s="4">
        <v>6</v>
      </c>
      <c r="Z60" s="4">
        <v>2</v>
      </c>
      <c r="AA60" s="4">
        <v>4</v>
      </c>
      <c r="AB60" s="37">
        <v>25</v>
      </c>
      <c r="AC60" s="37">
        <v>13</v>
      </c>
      <c r="AD60" s="4">
        <v>12</v>
      </c>
      <c r="AE60" s="37">
        <v>20</v>
      </c>
      <c r="AF60" s="5"/>
      <c r="AG60" s="4"/>
      <c r="AH60" s="4"/>
      <c r="AI60" s="6"/>
    </row>
    <row r="61" spans="15:35" ht="12.75">
      <c r="O61" s="26">
        <v>5</v>
      </c>
      <c r="P61" s="48" t="s">
        <v>90</v>
      </c>
      <c r="Q61" s="48" t="s">
        <v>111</v>
      </c>
      <c r="R61" s="22" t="s">
        <v>0</v>
      </c>
      <c r="S61" s="24" t="s">
        <v>0</v>
      </c>
      <c r="T61" s="28"/>
      <c r="V61" s="29" t="s">
        <v>51</v>
      </c>
      <c r="W61" s="38" t="s">
        <v>98</v>
      </c>
      <c r="X61" s="37">
        <v>13</v>
      </c>
      <c r="Y61" s="4">
        <v>6</v>
      </c>
      <c r="Z61" s="4">
        <v>1</v>
      </c>
      <c r="AA61" s="4">
        <v>6</v>
      </c>
      <c r="AB61" s="37">
        <v>20</v>
      </c>
      <c r="AC61" s="37">
        <v>24</v>
      </c>
      <c r="AD61" s="4">
        <v>-4</v>
      </c>
      <c r="AE61" s="37">
        <v>19</v>
      </c>
      <c r="AF61" s="5"/>
      <c r="AG61" s="4"/>
      <c r="AH61" s="4"/>
      <c r="AI61" s="6"/>
    </row>
    <row r="62" spans="15:35" ht="12.75">
      <c r="O62" s="26">
        <v>6</v>
      </c>
      <c r="P62" s="48" t="s">
        <v>89</v>
      </c>
      <c r="Q62" s="48" t="s">
        <v>86</v>
      </c>
      <c r="R62" s="22">
        <v>0.458333333333333</v>
      </c>
      <c r="S62" s="24" t="s">
        <v>64</v>
      </c>
      <c r="V62" s="29" t="s">
        <v>47</v>
      </c>
      <c r="W62" s="38" t="s">
        <v>25</v>
      </c>
      <c r="X62" s="37">
        <v>13</v>
      </c>
      <c r="Y62" s="4">
        <v>5</v>
      </c>
      <c r="Z62" s="4">
        <v>3</v>
      </c>
      <c r="AA62" s="4">
        <v>5</v>
      </c>
      <c r="AB62" s="37">
        <v>33</v>
      </c>
      <c r="AC62" s="37">
        <v>30</v>
      </c>
      <c r="AD62" s="4">
        <v>3</v>
      </c>
      <c r="AE62" s="37">
        <v>18</v>
      </c>
      <c r="AF62" s="5"/>
      <c r="AG62" s="4"/>
      <c r="AH62" s="4"/>
      <c r="AI62" s="6"/>
    </row>
    <row r="63" spans="15:35" ht="12.75">
      <c r="O63" s="26">
        <v>7</v>
      </c>
      <c r="P63" s="48" t="s">
        <v>88</v>
      </c>
      <c r="Q63" s="48" t="s">
        <v>87</v>
      </c>
      <c r="R63" s="22">
        <v>0.458333333333333</v>
      </c>
      <c r="S63" s="24" t="s">
        <v>61</v>
      </c>
      <c r="T63" s="22"/>
      <c r="V63" s="29" t="s">
        <v>48</v>
      </c>
      <c r="W63" s="38" t="s">
        <v>107</v>
      </c>
      <c r="X63" s="37">
        <v>13</v>
      </c>
      <c r="Y63" s="4">
        <v>5</v>
      </c>
      <c r="Z63" s="4">
        <v>2</v>
      </c>
      <c r="AA63" s="4">
        <v>6</v>
      </c>
      <c r="AB63" s="37">
        <v>17</v>
      </c>
      <c r="AC63" s="37">
        <v>22</v>
      </c>
      <c r="AD63" s="4">
        <v>-5</v>
      </c>
      <c r="AE63" s="37">
        <v>17</v>
      </c>
      <c r="AF63" s="5"/>
      <c r="AG63" s="4"/>
      <c r="AH63" s="4"/>
      <c r="AI63" s="6"/>
    </row>
    <row r="64" spans="16:35" ht="12.75">
      <c r="P64" s="48"/>
      <c r="R64" s="22"/>
      <c r="S64" s="24"/>
      <c r="V64" s="29" t="s">
        <v>49</v>
      </c>
      <c r="W64" s="38" t="s">
        <v>101</v>
      </c>
      <c r="X64" s="37">
        <v>13</v>
      </c>
      <c r="Y64" s="4">
        <v>3</v>
      </c>
      <c r="Z64" s="4">
        <v>2</v>
      </c>
      <c r="AA64" s="4">
        <v>8</v>
      </c>
      <c r="AB64" s="37">
        <v>17</v>
      </c>
      <c r="AC64" s="37">
        <v>37</v>
      </c>
      <c r="AD64" s="4">
        <v>-20</v>
      </c>
      <c r="AE64" s="37">
        <v>11</v>
      </c>
      <c r="AF64" s="5"/>
      <c r="AG64" s="4"/>
      <c r="AH64" s="4"/>
      <c r="AI64" s="6"/>
    </row>
    <row r="65" spans="16:35" ht="12.75">
      <c r="P65" s="48"/>
      <c r="R65" s="22"/>
      <c r="S65" s="24"/>
      <c r="V65" s="29" t="s">
        <v>50</v>
      </c>
      <c r="W65" s="38" t="s">
        <v>102</v>
      </c>
      <c r="X65" s="37">
        <v>13</v>
      </c>
      <c r="Y65" s="4">
        <v>2</v>
      </c>
      <c r="Z65" s="4">
        <v>2</v>
      </c>
      <c r="AA65" s="4">
        <v>9</v>
      </c>
      <c r="AB65" s="37">
        <v>15</v>
      </c>
      <c r="AC65" s="37">
        <v>35</v>
      </c>
      <c r="AD65" s="4">
        <v>-20</v>
      </c>
      <c r="AE65" s="37">
        <v>8</v>
      </c>
      <c r="AF65" s="5"/>
      <c r="AG65" s="4"/>
      <c r="AH65" s="4"/>
      <c r="AI65" s="6"/>
    </row>
    <row r="66" spans="16:35" ht="12.75">
      <c r="P66" s="48"/>
      <c r="R66" s="22"/>
      <c r="S66" s="24"/>
      <c r="V66" s="29" t="s">
        <v>52</v>
      </c>
      <c r="W66" s="39" t="s">
        <v>106</v>
      </c>
      <c r="X66" s="37">
        <v>12</v>
      </c>
      <c r="Y66" s="8">
        <v>1</v>
      </c>
      <c r="Z66" s="8">
        <v>0</v>
      </c>
      <c r="AA66" s="8">
        <v>11</v>
      </c>
      <c r="AB66" s="37">
        <v>13</v>
      </c>
      <c r="AC66" s="37">
        <v>43</v>
      </c>
      <c r="AD66" s="8">
        <v>-30</v>
      </c>
      <c r="AE66" s="37">
        <v>3</v>
      </c>
      <c r="AF66" s="8"/>
      <c r="AG66" s="8"/>
      <c r="AH66" s="8"/>
      <c r="AI66" s="9"/>
    </row>
    <row r="67" spans="16:35" ht="12.75">
      <c r="P67" s="48"/>
      <c r="R67" s="27"/>
      <c r="S67" s="24"/>
      <c r="V67" s="29"/>
      <c r="W67" s="44"/>
      <c r="AF67" s="24"/>
      <c r="AG67" s="24"/>
      <c r="AH67" s="24"/>
      <c r="AI67" s="24"/>
    </row>
    <row r="68" spans="15:35" ht="12.75">
      <c r="O68" s="26" t="s">
        <v>69</v>
      </c>
      <c r="P68" s="19" t="s">
        <v>143</v>
      </c>
      <c r="R68" s="28" t="s">
        <v>17</v>
      </c>
      <c r="S68" s="24"/>
      <c r="X68" s="1" t="s">
        <v>1</v>
      </c>
      <c r="Y68" s="2" t="s">
        <v>2</v>
      </c>
      <c r="Z68" s="2" t="s">
        <v>3</v>
      </c>
      <c r="AA68" s="2" t="s">
        <v>4</v>
      </c>
      <c r="AB68" s="2" t="s">
        <v>5</v>
      </c>
      <c r="AC68" s="2" t="s">
        <v>6</v>
      </c>
      <c r="AD68" s="2" t="s">
        <v>7</v>
      </c>
      <c r="AE68" s="3" t="s">
        <v>8</v>
      </c>
      <c r="AF68" s="33" t="s">
        <v>38</v>
      </c>
      <c r="AG68" s="34" t="s">
        <v>39</v>
      </c>
      <c r="AH68" s="34" t="s">
        <v>40</v>
      </c>
      <c r="AI68" s="35" t="s">
        <v>41</v>
      </c>
    </row>
    <row r="69" spans="15:35" ht="12.75">
      <c r="O69" s="26"/>
      <c r="P69" s="20"/>
      <c r="Q69" s="19"/>
      <c r="R69" s="28"/>
      <c r="S69" s="24"/>
      <c r="V69" s="29" t="s">
        <v>42</v>
      </c>
      <c r="W69" s="36" t="s">
        <v>105</v>
      </c>
      <c r="X69" s="37">
        <v>13</v>
      </c>
      <c r="Y69" s="11">
        <v>10</v>
      </c>
      <c r="Z69" s="11">
        <v>3</v>
      </c>
      <c r="AA69" s="11">
        <v>0</v>
      </c>
      <c r="AB69" s="37">
        <v>30</v>
      </c>
      <c r="AC69" s="37">
        <v>10</v>
      </c>
      <c r="AD69" s="11">
        <v>20</v>
      </c>
      <c r="AE69" s="37">
        <v>33</v>
      </c>
      <c r="AF69" s="10"/>
      <c r="AG69" s="11"/>
      <c r="AH69" s="11"/>
      <c r="AI69" s="12"/>
    </row>
    <row r="70" spans="15:35" ht="12.75">
      <c r="O70" s="26">
        <v>1</v>
      </c>
      <c r="P70" s="20" t="s">
        <v>111</v>
      </c>
      <c r="Q70" s="48" t="s">
        <v>88</v>
      </c>
      <c r="R70" s="22" t="s">
        <v>0</v>
      </c>
      <c r="S70" s="24" t="s">
        <v>0</v>
      </c>
      <c r="V70" s="29" t="s">
        <v>43</v>
      </c>
      <c r="W70" s="38" t="s">
        <v>103</v>
      </c>
      <c r="X70" s="37">
        <v>14</v>
      </c>
      <c r="Y70" s="4">
        <v>9</v>
      </c>
      <c r="Z70" s="4">
        <v>2</v>
      </c>
      <c r="AA70" s="4">
        <v>3</v>
      </c>
      <c r="AB70" s="37">
        <v>44</v>
      </c>
      <c r="AC70" s="37">
        <v>18</v>
      </c>
      <c r="AD70" s="4">
        <v>26</v>
      </c>
      <c r="AE70" s="37">
        <v>29</v>
      </c>
      <c r="AF70" s="5"/>
      <c r="AG70" s="4"/>
      <c r="AH70" s="4"/>
      <c r="AI70" s="6"/>
    </row>
    <row r="71" spans="15:35" ht="12.75">
      <c r="O71" s="26">
        <v>2</v>
      </c>
      <c r="P71" s="48" t="s">
        <v>87</v>
      </c>
      <c r="Q71" s="48" t="s">
        <v>89</v>
      </c>
      <c r="R71" s="22">
        <v>0.4583333333333333</v>
      </c>
      <c r="S71" s="24" t="s">
        <v>71</v>
      </c>
      <c r="V71" s="29" t="s">
        <v>44</v>
      </c>
      <c r="W71" s="38" t="s">
        <v>108</v>
      </c>
      <c r="X71" s="37">
        <v>14</v>
      </c>
      <c r="Y71" s="4">
        <v>6</v>
      </c>
      <c r="Z71" s="4">
        <v>5</v>
      </c>
      <c r="AA71" s="4">
        <v>3</v>
      </c>
      <c r="AB71" s="37">
        <v>34</v>
      </c>
      <c r="AC71" s="37">
        <v>21</v>
      </c>
      <c r="AD71" s="4">
        <v>13</v>
      </c>
      <c r="AE71" s="37">
        <v>23</v>
      </c>
      <c r="AF71" s="5">
        <v>1</v>
      </c>
      <c r="AG71" s="4">
        <v>3</v>
      </c>
      <c r="AH71" s="4">
        <v>1</v>
      </c>
      <c r="AI71" s="6">
        <v>0</v>
      </c>
    </row>
    <row r="72" spans="15:35" ht="12.75">
      <c r="O72" s="26">
        <v>3</v>
      </c>
      <c r="P72" s="48" t="s">
        <v>86</v>
      </c>
      <c r="Q72" s="48" t="s">
        <v>90</v>
      </c>
      <c r="R72" s="22">
        <v>0.4583333333333333</v>
      </c>
      <c r="S72" s="24" t="s">
        <v>83</v>
      </c>
      <c r="V72" s="29" t="s">
        <v>45</v>
      </c>
      <c r="W72" s="38" t="s">
        <v>99</v>
      </c>
      <c r="X72" s="37">
        <v>13</v>
      </c>
      <c r="Y72" s="4">
        <v>7</v>
      </c>
      <c r="Z72" s="4">
        <v>2</v>
      </c>
      <c r="AA72" s="4">
        <v>4</v>
      </c>
      <c r="AB72" s="37">
        <v>32</v>
      </c>
      <c r="AC72" s="37">
        <v>13</v>
      </c>
      <c r="AD72" s="4">
        <v>19</v>
      </c>
      <c r="AE72" s="37">
        <v>23</v>
      </c>
      <c r="AF72" s="5">
        <v>1</v>
      </c>
      <c r="AG72" s="4">
        <v>0</v>
      </c>
      <c r="AH72" s="4">
        <v>0</v>
      </c>
      <c r="AI72" s="6">
        <v>1</v>
      </c>
    </row>
    <row r="73" spans="15:35" ht="12.75">
      <c r="O73" s="26">
        <v>4</v>
      </c>
      <c r="P73" s="48" t="s">
        <v>111</v>
      </c>
      <c r="Q73" s="48" t="s">
        <v>91</v>
      </c>
      <c r="R73" s="22" t="s">
        <v>0</v>
      </c>
      <c r="S73" s="24" t="s">
        <v>0</v>
      </c>
      <c r="V73" s="29" t="s">
        <v>46</v>
      </c>
      <c r="W73" s="38" t="s">
        <v>100</v>
      </c>
      <c r="X73" s="37">
        <v>13</v>
      </c>
      <c r="Y73" s="4">
        <v>6</v>
      </c>
      <c r="Z73" s="4">
        <v>4</v>
      </c>
      <c r="AA73" s="4">
        <v>3</v>
      </c>
      <c r="AB73" s="37">
        <v>27</v>
      </c>
      <c r="AC73" s="37">
        <v>21</v>
      </c>
      <c r="AD73" s="4">
        <v>6</v>
      </c>
      <c r="AE73" s="37">
        <v>22</v>
      </c>
      <c r="AF73" s="5">
        <v>2</v>
      </c>
      <c r="AG73" s="4">
        <v>6</v>
      </c>
      <c r="AH73" s="4">
        <v>9</v>
      </c>
      <c r="AI73" s="6">
        <v>3</v>
      </c>
    </row>
    <row r="74" spans="15:35" ht="12.75">
      <c r="O74" s="26">
        <v>5</v>
      </c>
      <c r="P74" s="48" t="s">
        <v>96</v>
      </c>
      <c r="Q74" s="48" t="s">
        <v>111</v>
      </c>
      <c r="R74" s="22" t="s">
        <v>0</v>
      </c>
      <c r="S74" s="24" t="s">
        <v>0</v>
      </c>
      <c r="V74" s="29" t="s">
        <v>51</v>
      </c>
      <c r="W74" s="38" t="s">
        <v>98</v>
      </c>
      <c r="X74" s="37">
        <v>14</v>
      </c>
      <c r="Y74" s="4">
        <v>7</v>
      </c>
      <c r="Z74" s="4">
        <v>1</v>
      </c>
      <c r="AA74" s="4">
        <v>6</v>
      </c>
      <c r="AB74" s="37">
        <v>25</v>
      </c>
      <c r="AC74" s="37">
        <v>25</v>
      </c>
      <c r="AD74" s="4">
        <v>0</v>
      </c>
      <c r="AE74" s="37">
        <v>22</v>
      </c>
      <c r="AF74" s="5">
        <v>2</v>
      </c>
      <c r="AG74" s="4">
        <v>0</v>
      </c>
      <c r="AH74" s="4">
        <v>3</v>
      </c>
      <c r="AI74" s="6">
        <v>9</v>
      </c>
    </row>
    <row r="75" spans="15:35" ht="12.75">
      <c r="O75" s="26">
        <v>6</v>
      </c>
      <c r="P75" s="48" t="s">
        <v>26</v>
      </c>
      <c r="Q75" s="48" t="s">
        <v>93</v>
      </c>
      <c r="R75" s="22">
        <v>0.458333333333333</v>
      </c>
      <c r="S75" s="45" t="s">
        <v>22</v>
      </c>
      <c r="V75" s="29" t="s">
        <v>47</v>
      </c>
      <c r="W75" s="38" t="s">
        <v>25</v>
      </c>
      <c r="X75" s="37">
        <v>14</v>
      </c>
      <c r="Y75" s="4">
        <v>5</v>
      </c>
      <c r="Z75" s="4">
        <v>3</v>
      </c>
      <c r="AA75" s="4">
        <v>6</v>
      </c>
      <c r="AB75" s="37">
        <v>34</v>
      </c>
      <c r="AC75" s="37">
        <v>32</v>
      </c>
      <c r="AD75" s="4">
        <v>2</v>
      </c>
      <c r="AE75" s="37">
        <v>18</v>
      </c>
      <c r="AF75" s="5"/>
      <c r="AG75" s="4"/>
      <c r="AH75" s="4"/>
      <c r="AI75" s="6"/>
    </row>
    <row r="76" spans="15:35" ht="12.75">
      <c r="O76" s="26">
        <v>7</v>
      </c>
      <c r="P76" s="48" t="s">
        <v>95</v>
      </c>
      <c r="Q76" s="48" t="s">
        <v>94</v>
      </c>
      <c r="R76" s="22">
        <v>0.458333333333333</v>
      </c>
      <c r="S76" s="24" t="s">
        <v>22</v>
      </c>
      <c r="T76" s="28"/>
      <c r="V76" s="29" t="s">
        <v>48</v>
      </c>
      <c r="W76" s="38" t="s">
        <v>107</v>
      </c>
      <c r="X76" s="37">
        <v>14</v>
      </c>
      <c r="Y76" s="4">
        <v>5</v>
      </c>
      <c r="Z76" s="4">
        <v>2</v>
      </c>
      <c r="AA76" s="4">
        <v>7</v>
      </c>
      <c r="AB76" s="37">
        <v>18</v>
      </c>
      <c r="AC76" s="37">
        <v>24</v>
      </c>
      <c r="AD76" s="4">
        <v>-6</v>
      </c>
      <c r="AE76" s="37">
        <v>17</v>
      </c>
      <c r="AF76" s="5"/>
      <c r="AG76" s="4"/>
      <c r="AH76" s="4"/>
      <c r="AI76" s="6"/>
    </row>
    <row r="77" spans="16:35" ht="12.75">
      <c r="P77" s="48"/>
      <c r="Q77" s="26"/>
      <c r="R77" s="22"/>
      <c r="S77" s="24"/>
      <c r="V77" s="29" t="s">
        <v>49</v>
      </c>
      <c r="W77" s="38" t="s">
        <v>101</v>
      </c>
      <c r="X77" s="37">
        <v>14</v>
      </c>
      <c r="Y77" s="4">
        <v>3</v>
      </c>
      <c r="Z77" s="4">
        <v>2</v>
      </c>
      <c r="AA77" s="4">
        <v>9</v>
      </c>
      <c r="AB77" s="37">
        <v>17</v>
      </c>
      <c r="AC77" s="37">
        <v>44</v>
      </c>
      <c r="AD77" s="4">
        <v>-27</v>
      </c>
      <c r="AE77" s="37">
        <v>11</v>
      </c>
      <c r="AF77" s="5"/>
      <c r="AG77" s="4"/>
      <c r="AH77" s="4"/>
      <c r="AI77" s="6"/>
    </row>
    <row r="78" spans="16:35" ht="12.75">
      <c r="P78" s="48"/>
      <c r="Q78" s="26"/>
      <c r="R78" s="22"/>
      <c r="S78" s="24"/>
      <c r="T78" s="22"/>
      <c r="V78" s="29" t="s">
        <v>50</v>
      </c>
      <c r="W78" s="38" t="s">
        <v>102</v>
      </c>
      <c r="X78" s="37">
        <v>14</v>
      </c>
      <c r="Y78" s="4">
        <v>2</v>
      </c>
      <c r="Z78" s="4">
        <v>2</v>
      </c>
      <c r="AA78" s="4">
        <v>10</v>
      </c>
      <c r="AB78" s="37">
        <v>16</v>
      </c>
      <c r="AC78" s="37">
        <v>40</v>
      </c>
      <c r="AD78" s="4">
        <v>-24</v>
      </c>
      <c r="AE78" s="37">
        <v>8</v>
      </c>
      <c r="AF78" s="5"/>
      <c r="AG78" s="4"/>
      <c r="AH78" s="4"/>
      <c r="AI78" s="6"/>
    </row>
    <row r="79" spans="16:35" ht="12.75">
      <c r="P79" s="48"/>
      <c r="Q79" s="26"/>
      <c r="R79" s="22"/>
      <c r="S79" s="24"/>
      <c r="V79" s="29" t="s">
        <v>52</v>
      </c>
      <c r="W79" s="39" t="s">
        <v>106</v>
      </c>
      <c r="X79" s="37">
        <v>13</v>
      </c>
      <c r="Y79" s="8">
        <v>2</v>
      </c>
      <c r="Z79" s="8">
        <v>0</v>
      </c>
      <c r="AA79" s="8">
        <v>11</v>
      </c>
      <c r="AB79" s="37">
        <v>15</v>
      </c>
      <c r="AC79" s="37">
        <v>44</v>
      </c>
      <c r="AD79" s="8">
        <v>-29</v>
      </c>
      <c r="AE79" s="37">
        <v>6</v>
      </c>
      <c r="AF79" s="8"/>
      <c r="AG79" s="8"/>
      <c r="AH79" s="8"/>
      <c r="AI79" s="9"/>
    </row>
    <row r="80" spans="19:35" ht="12.75">
      <c r="S80" s="24"/>
      <c r="V80" s="29"/>
      <c r="W80" s="44"/>
      <c r="AF80" s="24"/>
      <c r="AG80" s="24"/>
      <c r="AH80" s="24"/>
      <c r="AI80" s="24"/>
    </row>
    <row r="81" spans="15:35" ht="12.75">
      <c r="O81" s="26" t="s">
        <v>73</v>
      </c>
      <c r="P81" s="19" t="s">
        <v>144</v>
      </c>
      <c r="R81" s="28" t="s">
        <v>17</v>
      </c>
      <c r="S81" s="24"/>
      <c r="X81" s="1" t="s">
        <v>1</v>
      </c>
      <c r="Y81" s="2" t="s">
        <v>2</v>
      </c>
      <c r="Z81" s="2" t="s">
        <v>3</v>
      </c>
      <c r="AA81" s="2" t="s">
        <v>4</v>
      </c>
      <c r="AB81" s="2" t="s">
        <v>5</v>
      </c>
      <c r="AC81" s="2" t="s">
        <v>6</v>
      </c>
      <c r="AD81" s="2" t="s">
        <v>7</v>
      </c>
      <c r="AE81" s="3" t="s">
        <v>8</v>
      </c>
      <c r="AF81" s="33" t="s">
        <v>38</v>
      </c>
      <c r="AG81" s="34" t="s">
        <v>39</v>
      </c>
      <c r="AH81" s="34" t="s">
        <v>40</v>
      </c>
      <c r="AI81" s="35" t="s">
        <v>41</v>
      </c>
    </row>
    <row r="82" spans="15:35" ht="12.75">
      <c r="O82" s="26"/>
      <c r="P82" s="20"/>
      <c r="Q82" s="20"/>
      <c r="R82" s="28"/>
      <c r="S82" s="24"/>
      <c r="V82" s="29" t="s">
        <v>42</v>
      </c>
      <c r="W82" s="61" t="s">
        <v>105</v>
      </c>
      <c r="X82" s="37">
        <v>14</v>
      </c>
      <c r="Y82" s="11">
        <v>11</v>
      </c>
      <c r="Z82" s="11">
        <v>3</v>
      </c>
      <c r="AA82" s="11">
        <v>0</v>
      </c>
      <c r="AB82" s="37">
        <v>34</v>
      </c>
      <c r="AC82" s="37">
        <v>12</v>
      </c>
      <c r="AD82" s="11">
        <v>22</v>
      </c>
      <c r="AE82" s="37">
        <v>36</v>
      </c>
      <c r="AF82" s="10"/>
      <c r="AG82" s="11"/>
      <c r="AH82" s="11"/>
      <c r="AI82" s="12"/>
    </row>
    <row r="83" spans="13:35" ht="12.75">
      <c r="M83" s="30"/>
      <c r="O83" s="26">
        <v>1</v>
      </c>
      <c r="P83" s="48" t="s">
        <v>95</v>
      </c>
      <c r="Q83" s="20" t="s">
        <v>111</v>
      </c>
      <c r="R83" s="22" t="s">
        <v>0</v>
      </c>
      <c r="S83" s="24" t="s">
        <v>0</v>
      </c>
      <c r="V83" s="29" t="s">
        <v>43</v>
      </c>
      <c r="W83" s="62" t="s">
        <v>103</v>
      </c>
      <c r="X83" s="37">
        <v>15</v>
      </c>
      <c r="Y83" s="4">
        <v>9</v>
      </c>
      <c r="Z83" s="4">
        <v>2</v>
      </c>
      <c r="AA83" s="4">
        <v>4</v>
      </c>
      <c r="AB83" s="37">
        <v>44</v>
      </c>
      <c r="AC83" s="37">
        <v>19</v>
      </c>
      <c r="AD83" s="4">
        <v>25</v>
      </c>
      <c r="AE83" s="37">
        <v>29</v>
      </c>
      <c r="AF83" s="5"/>
      <c r="AG83" s="4"/>
      <c r="AH83" s="4"/>
      <c r="AI83" s="6"/>
    </row>
    <row r="84" spans="15:35" ht="12.75">
      <c r="O84" s="26">
        <v>2</v>
      </c>
      <c r="P84" s="48" t="s">
        <v>94</v>
      </c>
      <c r="Q84" s="48" t="s">
        <v>26</v>
      </c>
      <c r="R84" s="22">
        <v>0.4583333333333333</v>
      </c>
      <c r="S84" s="24" t="s">
        <v>18</v>
      </c>
      <c r="V84" s="29" t="s">
        <v>44</v>
      </c>
      <c r="W84" s="62" t="s">
        <v>99</v>
      </c>
      <c r="X84" s="37">
        <v>14</v>
      </c>
      <c r="Y84" s="4">
        <v>8</v>
      </c>
      <c r="Z84" s="4">
        <v>2</v>
      </c>
      <c r="AA84" s="4">
        <v>4</v>
      </c>
      <c r="AB84" s="37">
        <v>38</v>
      </c>
      <c r="AC84" s="37">
        <v>13</v>
      </c>
      <c r="AD84" s="4">
        <v>25</v>
      </c>
      <c r="AE84" s="37">
        <v>26</v>
      </c>
      <c r="AF84" s="5"/>
      <c r="AG84" s="4"/>
      <c r="AH84" s="4"/>
      <c r="AI84" s="6"/>
    </row>
    <row r="85" spans="15:35" ht="12.75">
      <c r="O85" s="26">
        <v>3</v>
      </c>
      <c r="P85" s="48" t="s">
        <v>93</v>
      </c>
      <c r="Q85" s="48" t="s">
        <v>96</v>
      </c>
      <c r="R85" s="22">
        <v>0.4583333333333333</v>
      </c>
      <c r="S85" s="24" t="s">
        <v>29</v>
      </c>
      <c r="V85" s="29" t="s">
        <v>45</v>
      </c>
      <c r="W85" s="62" t="s">
        <v>100</v>
      </c>
      <c r="X85" s="37">
        <v>14</v>
      </c>
      <c r="Y85" s="4">
        <v>7</v>
      </c>
      <c r="Z85" s="4">
        <v>4</v>
      </c>
      <c r="AA85" s="4">
        <v>3</v>
      </c>
      <c r="AB85" s="37">
        <v>32</v>
      </c>
      <c r="AC85" s="37">
        <v>22</v>
      </c>
      <c r="AD85" s="4">
        <v>10</v>
      </c>
      <c r="AE85" s="37">
        <v>25</v>
      </c>
      <c r="AF85" s="5">
        <v>2</v>
      </c>
      <c r="AG85" s="4">
        <v>6</v>
      </c>
      <c r="AH85" s="4">
        <v>9</v>
      </c>
      <c r="AI85" s="6">
        <v>3</v>
      </c>
    </row>
    <row r="86" spans="15:35" ht="12.75">
      <c r="O86" s="26">
        <v>4</v>
      </c>
      <c r="P86" s="48" t="s">
        <v>91</v>
      </c>
      <c r="Q86" s="48" t="s">
        <v>86</v>
      </c>
      <c r="R86" s="22">
        <v>0.4583333333333333</v>
      </c>
      <c r="S86" s="24" t="s">
        <v>64</v>
      </c>
      <c r="V86" s="29" t="s">
        <v>46</v>
      </c>
      <c r="W86" s="62" t="s">
        <v>98</v>
      </c>
      <c r="X86" s="37">
        <v>15</v>
      </c>
      <c r="Y86" s="4">
        <v>8</v>
      </c>
      <c r="Z86" s="4">
        <v>1</v>
      </c>
      <c r="AA86" s="4">
        <v>6</v>
      </c>
      <c r="AB86" s="37">
        <v>26</v>
      </c>
      <c r="AC86" s="37">
        <v>25</v>
      </c>
      <c r="AD86" s="4">
        <v>1</v>
      </c>
      <c r="AE86" s="37">
        <v>25</v>
      </c>
      <c r="AF86" s="5">
        <v>2</v>
      </c>
      <c r="AG86" s="4">
        <v>0</v>
      </c>
      <c r="AH86" s="4">
        <v>3</v>
      </c>
      <c r="AI86" s="6">
        <v>9</v>
      </c>
    </row>
    <row r="87" spans="15:35" ht="12.75">
      <c r="O87" s="26">
        <v>5</v>
      </c>
      <c r="P87" s="48" t="s">
        <v>90</v>
      </c>
      <c r="Q87" s="48" t="s">
        <v>87</v>
      </c>
      <c r="R87" s="22">
        <v>0.458333333333333</v>
      </c>
      <c r="S87" s="24" t="s">
        <v>145</v>
      </c>
      <c r="V87" s="29" t="s">
        <v>51</v>
      </c>
      <c r="W87" s="62" t="s">
        <v>108</v>
      </c>
      <c r="X87" s="37">
        <v>15</v>
      </c>
      <c r="Y87" s="4">
        <v>6</v>
      </c>
      <c r="Z87" s="4">
        <v>5</v>
      </c>
      <c r="AA87" s="4">
        <v>4</v>
      </c>
      <c r="AB87" s="37">
        <v>36</v>
      </c>
      <c r="AC87" s="37">
        <v>25</v>
      </c>
      <c r="AD87" s="4">
        <v>11</v>
      </c>
      <c r="AE87" s="37">
        <v>23</v>
      </c>
      <c r="AF87" s="5"/>
      <c r="AG87" s="4"/>
      <c r="AH87" s="4"/>
      <c r="AI87" s="6"/>
    </row>
    <row r="88" spans="15:35" ht="12.75">
      <c r="O88" s="26">
        <v>6</v>
      </c>
      <c r="P88" s="48" t="s">
        <v>89</v>
      </c>
      <c r="Q88" s="48" t="s">
        <v>88</v>
      </c>
      <c r="R88" s="22">
        <v>0.458333333333333</v>
      </c>
      <c r="S88" s="24" t="s">
        <v>55</v>
      </c>
      <c r="V88" s="29" t="s">
        <v>47</v>
      </c>
      <c r="W88" s="62" t="s">
        <v>25</v>
      </c>
      <c r="X88" s="37">
        <v>15</v>
      </c>
      <c r="Y88" s="4">
        <v>5</v>
      </c>
      <c r="Z88" s="4">
        <v>4</v>
      </c>
      <c r="AA88" s="4">
        <v>6</v>
      </c>
      <c r="AB88" s="37">
        <v>34</v>
      </c>
      <c r="AC88" s="37">
        <v>32</v>
      </c>
      <c r="AD88" s="4">
        <v>2</v>
      </c>
      <c r="AE88" s="37">
        <v>19</v>
      </c>
      <c r="AF88" s="5"/>
      <c r="AG88" s="4"/>
      <c r="AH88" s="4"/>
      <c r="AI88" s="6"/>
    </row>
    <row r="89" spans="15:35" ht="12.75">
      <c r="O89" s="26"/>
      <c r="S89" s="24"/>
      <c r="V89" s="29" t="s">
        <v>48</v>
      </c>
      <c r="W89" s="62" t="s">
        <v>107</v>
      </c>
      <c r="X89" s="37">
        <v>14</v>
      </c>
      <c r="Y89" s="4">
        <v>5</v>
      </c>
      <c r="Z89" s="4">
        <v>2</v>
      </c>
      <c r="AA89" s="4">
        <v>7</v>
      </c>
      <c r="AB89" s="37">
        <v>18</v>
      </c>
      <c r="AC89" s="37">
        <v>24</v>
      </c>
      <c r="AD89" s="4">
        <v>-6</v>
      </c>
      <c r="AE89" s="37">
        <v>17</v>
      </c>
      <c r="AF89" s="5"/>
      <c r="AG89" s="4"/>
      <c r="AH89" s="4"/>
      <c r="AI89" s="6"/>
    </row>
    <row r="90" spans="18:35" ht="12.75">
      <c r="R90" s="22"/>
      <c r="S90" s="24"/>
      <c r="V90" s="29" t="s">
        <v>49</v>
      </c>
      <c r="W90" s="62" t="s">
        <v>101</v>
      </c>
      <c r="X90" s="37">
        <v>15</v>
      </c>
      <c r="Y90" s="4">
        <v>3</v>
      </c>
      <c r="Z90" s="4">
        <v>2</v>
      </c>
      <c r="AA90" s="4">
        <v>10</v>
      </c>
      <c r="AB90" s="37">
        <v>18</v>
      </c>
      <c r="AC90" s="37">
        <v>49</v>
      </c>
      <c r="AD90" s="4">
        <v>-31</v>
      </c>
      <c r="AE90" s="37">
        <v>11</v>
      </c>
      <c r="AF90" s="5"/>
      <c r="AG90" s="4"/>
      <c r="AH90" s="4"/>
      <c r="AI90" s="6"/>
    </row>
    <row r="91" spans="18:35" ht="12.75">
      <c r="R91" s="22"/>
      <c r="S91" s="24"/>
      <c r="T91" s="28"/>
      <c r="V91" s="29" t="s">
        <v>50</v>
      </c>
      <c r="W91" s="62" t="s">
        <v>102</v>
      </c>
      <c r="X91" s="37">
        <v>15</v>
      </c>
      <c r="Y91" s="4">
        <v>2</v>
      </c>
      <c r="Z91" s="4">
        <v>2</v>
      </c>
      <c r="AA91" s="4">
        <v>11</v>
      </c>
      <c r="AB91" s="37">
        <v>16</v>
      </c>
      <c r="AC91" s="37">
        <v>46</v>
      </c>
      <c r="AD91" s="4">
        <v>-30</v>
      </c>
      <c r="AE91" s="37">
        <v>8</v>
      </c>
      <c r="AF91" s="5"/>
      <c r="AG91" s="4"/>
      <c r="AH91" s="4"/>
      <c r="AI91" s="6"/>
    </row>
    <row r="92" spans="18:35" ht="12.75">
      <c r="R92" s="22"/>
      <c r="S92" s="24"/>
      <c r="V92" s="29" t="s">
        <v>52</v>
      </c>
      <c r="W92" s="63" t="s">
        <v>106</v>
      </c>
      <c r="X92" s="37">
        <v>14</v>
      </c>
      <c r="Y92" s="8">
        <v>2</v>
      </c>
      <c r="Z92" s="8">
        <v>1</v>
      </c>
      <c r="AA92" s="8">
        <v>11</v>
      </c>
      <c r="AB92" s="37">
        <v>15</v>
      </c>
      <c r="AC92" s="37">
        <v>44</v>
      </c>
      <c r="AD92" s="8">
        <v>-29</v>
      </c>
      <c r="AE92" s="37">
        <v>7</v>
      </c>
      <c r="AF92" s="8"/>
      <c r="AG92" s="8"/>
      <c r="AH92" s="8"/>
      <c r="AI92" s="9"/>
    </row>
    <row r="93" spans="18:35" ht="12.75">
      <c r="R93" s="27"/>
      <c r="S93" s="24"/>
      <c r="T93" s="22"/>
      <c r="V93" s="29"/>
      <c r="W93" s="44"/>
      <c r="AF93" s="24"/>
      <c r="AG93" s="24"/>
      <c r="AH93" s="24"/>
      <c r="AI93" s="24"/>
    </row>
    <row r="94" spans="15:35" ht="12.75">
      <c r="O94" s="26" t="s">
        <v>74</v>
      </c>
      <c r="P94" s="19" t="s">
        <v>146</v>
      </c>
      <c r="R94" s="28" t="s">
        <v>17</v>
      </c>
      <c r="S94" s="24"/>
      <c r="X94" s="1" t="s">
        <v>1</v>
      </c>
      <c r="Y94" s="2" t="s">
        <v>2</v>
      </c>
      <c r="Z94" s="2" t="s">
        <v>3</v>
      </c>
      <c r="AA94" s="2" t="s">
        <v>4</v>
      </c>
      <c r="AB94" s="2" t="s">
        <v>5</v>
      </c>
      <c r="AC94" s="2" t="s">
        <v>6</v>
      </c>
      <c r="AD94" s="2" t="s">
        <v>7</v>
      </c>
      <c r="AE94" s="3" t="s">
        <v>8</v>
      </c>
      <c r="AF94" s="33" t="s">
        <v>38</v>
      </c>
      <c r="AG94" s="34" t="s">
        <v>39</v>
      </c>
      <c r="AH94" s="34" t="s">
        <v>40</v>
      </c>
      <c r="AI94" s="35" t="s">
        <v>41</v>
      </c>
    </row>
    <row r="95" spans="15:35" ht="12.75">
      <c r="O95" s="26"/>
      <c r="P95" s="20"/>
      <c r="Q95" s="20"/>
      <c r="R95" s="28"/>
      <c r="S95" s="24"/>
      <c r="V95" s="29" t="s">
        <v>42</v>
      </c>
      <c r="W95" s="61" t="s">
        <v>105</v>
      </c>
      <c r="X95" s="37">
        <v>15</v>
      </c>
      <c r="Y95" s="11">
        <v>11</v>
      </c>
      <c r="Z95" s="11">
        <v>4</v>
      </c>
      <c r="AA95" s="11">
        <v>0</v>
      </c>
      <c r="AB95" s="37">
        <v>35</v>
      </c>
      <c r="AC95" s="37">
        <v>13</v>
      </c>
      <c r="AD95" s="11">
        <v>22</v>
      </c>
      <c r="AE95" s="37">
        <v>37</v>
      </c>
      <c r="AF95" s="10"/>
      <c r="AG95" s="11"/>
      <c r="AH95" s="11"/>
      <c r="AI95" s="12"/>
    </row>
    <row r="96" spans="15:35" ht="12.75">
      <c r="O96" s="26">
        <v>1</v>
      </c>
      <c r="P96" s="20" t="s">
        <v>111</v>
      </c>
      <c r="Q96" s="48" t="s">
        <v>89</v>
      </c>
      <c r="R96" s="22" t="s">
        <v>0</v>
      </c>
      <c r="S96" s="24" t="s">
        <v>0</v>
      </c>
      <c r="V96" s="29" t="s">
        <v>43</v>
      </c>
      <c r="W96" s="62" t="s">
        <v>99</v>
      </c>
      <c r="X96" s="37">
        <v>15</v>
      </c>
      <c r="Y96" s="4">
        <v>9</v>
      </c>
      <c r="Z96" s="4">
        <v>2</v>
      </c>
      <c r="AA96" s="4">
        <v>4</v>
      </c>
      <c r="AB96" s="37">
        <v>44</v>
      </c>
      <c r="AC96" s="37">
        <v>14</v>
      </c>
      <c r="AD96" s="4">
        <v>30</v>
      </c>
      <c r="AE96" s="37">
        <v>29</v>
      </c>
      <c r="AF96" s="5">
        <v>2</v>
      </c>
      <c r="AG96" s="4">
        <v>3</v>
      </c>
      <c r="AH96" s="4">
        <v>6</v>
      </c>
      <c r="AI96" s="6">
        <v>2</v>
      </c>
    </row>
    <row r="97" spans="15:35" ht="12.75">
      <c r="O97" s="26">
        <v>2</v>
      </c>
      <c r="P97" s="48" t="s">
        <v>88</v>
      </c>
      <c r="Q97" s="48" t="s">
        <v>90</v>
      </c>
      <c r="R97" s="22">
        <v>0.4583333333333333</v>
      </c>
      <c r="S97" s="24" t="s">
        <v>71</v>
      </c>
      <c r="V97" s="29" t="s">
        <v>44</v>
      </c>
      <c r="W97" s="62" t="s">
        <v>103</v>
      </c>
      <c r="X97" s="37">
        <v>16</v>
      </c>
      <c r="Y97" s="4">
        <v>9</v>
      </c>
      <c r="Z97" s="4">
        <v>2</v>
      </c>
      <c r="AA97" s="4">
        <v>5</v>
      </c>
      <c r="AB97" s="37">
        <v>45</v>
      </c>
      <c r="AC97" s="37">
        <v>25</v>
      </c>
      <c r="AD97" s="4">
        <v>20</v>
      </c>
      <c r="AE97" s="37">
        <v>29</v>
      </c>
      <c r="AF97" s="5">
        <v>2</v>
      </c>
      <c r="AG97" s="4">
        <v>3</v>
      </c>
      <c r="AH97" s="4">
        <v>2</v>
      </c>
      <c r="AI97" s="6">
        <v>6</v>
      </c>
    </row>
    <row r="98" spans="15:35" ht="12.75">
      <c r="O98" s="26">
        <v>3</v>
      </c>
      <c r="P98" s="48" t="s">
        <v>87</v>
      </c>
      <c r="Q98" s="48" t="s">
        <v>91</v>
      </c>
      <c r="R98" s="22">
        <v>0.4583333333333333</v>
      </c>
      <c r="S98" s="24" t="s">
        <v>70</v>
      </c>
      <c r="V98" s="29" t="s">
        <v>45</v>
      </c>
      <c r="W98" s="62" t="s">
        <v>100</v>
      </c>
      <c r="X98" s="37">
        <v>15</v>
      </c>
      <c r="Y98" s="4">
        <v>8</v>
      </c>
      <c r="Z98" s="4">
        <v>4</v>
      </c>
      <c r="AA98" s="4">
        <v>3</v>
      </c>
      <c r="AB98" s="37">
        <v>39</v>
      </c>
      <c r="AC98" s="37">
        <v>22</v>
      </c>
      <c r="AD98" s="4">
        <v>17</v>
      </c>
      <c r="AE98" s="37">
        <v>28</v>
      </c>
      <c r="AF98" s="5"/>
      <c r="AG98" s="4"/>
      <c r="AH98" s="4"/>
      <c r="AI98" s="6"/>
    </row>
    <row r="99" spans="15:35" ht="12.75">
      <c r="O99" s="26">
        <v>4</v>
      </c>
      <c r="P99" s="48" t="s">
        <v>86</v>
      </c>
      <c r="Q99" s="48" t="s">
        <v>111</v>
      </c>
      <c r="R99" s="22" t="s">
        <v>0</v>
      </c>
      <c r="S99" s="24" t="s">
        <v>0</v>
      </c>
      <c r="V99" s="29" t="s">
        <v>46</v>
      </c>
      <c r="W99" s="62" t="s">
        <v>98</v>
      </c>
      <c r="X99" s="37">
        <v>15</v>
      </c>
      <c r="Y99" s="4">
        <v>8</v>
      </c>
      <c r="Z99" s="4">
        <v>1</v>
      </c>
      <c r="AA99" s="4">
        <v>6</v>
      </c>
      <c r="AB99" s="37">
        <v>26</v>
      </c>
      <c r="AC99" s="37">
        <v>25</v>
      </c>
      <c r="AD99" s="4">
        <v>1</v>
      </c>
      <c r="AE99" s="37">
        <v>25</v>
      </c>
      <c r="AF99" s="5"/>
      <c r="AG99" s="4"/>
      <c r="AH99" s="4"/>
      <c r="AI99" s="6"/>
    </row>
    <row r="100" spans="15:35" ht="12.75">
      <c r="O100" s="26">
        <v>5</v>
      </c>
      <c r="P100" s="48" t="s">
        <v>111</v>
      </c>
      <c r="Q100" s="48" t="s">
        <v>93</v>
      </c>
      <c r="R100" s="22" t="s">
        <v>0</v>
      </c>
      <c r="S100" s="24" t="s">
        <v>0</v>
      </c>
      <c r="V100" s="29" t="s">
        <v>51</v>
      </c>
      <c r="W100" s="62" t="s">
        <v>108</v>
      </c>
      <c r="X100" s="37">
        <v>16</v>
      </c>
      <c r="Y100" s="4">
        <v>6</v>
      </c>
      <c r="Z100" s="4">
        <v>5</v>
      </c>
      <c r="AA100" s="4">
        <v>5</v>
      </c>
      <c r="AB100" s="37">
        <v>36</v>
      </c>
      <c r="AC100" s="37">
        <v>27</v>
      </c>
      <c r="AD100" s="4">
        <v>9</v>
      </c>
      <c r="AE100" s="37">
        <v>23</v>
      </c>
      <c r="AF100" s="5"/>
      <c r="AG100" s="4"/>
      <c r="AH100" s="4"/>
      <c r="AI100" s="6"/>
    </row>
    <row r="101" spans="15:35" ht="12.75">
      <c r="O101" s="26">
        <v>6</v>
      </c>
      <c r="P101" s="48" t="s">
        <v>96</v>
      </c>
      <c r="Q101" s="48" t="s">
        <v>94</v>
      </c>
      <c r="R101" s="22">
        <v>0.458333333333333</v>
      </c>
      <c r="S101" s="24" t="s">
        <v>15</v>
      </c>
      <c r="V101" s="29" t="s">
        <v>47</v>
      </c>
      <c r="W101" s="62" t="s">
        <v>107</v>
      </c>
      <c r="X101" s="37">
        <v>15</v>
      </c>
      <c r="Y101" s="4">
        <v>6</v>
      </c>
      <c r="Z101" s="4">
        <v>2</v>
      </c>
      <c r="AA101" s="4">
        <v>7</v>
      </c>
      <c r="AB101" s="37">
        <v>19</v>
      </c>
      <c r="AC101" s="37">
        <v>24</v>
      </c>
      <c r="AD101" s="4">
        <v>-5</v>
      </c>
      <c r="AE101" s="37">
        <v>20</v>
      </c>
      <c r="AF101" s="5"/>
      <c r="AG101" s="4"/>
      <c r="AH101" s="4"/>
      <c r="AI101" s="6"/>
    </row>
    <row r="102" spans="15:35" ht="12.75">
      <c r="O102" s="26">
        <v>7</v>
      </c>
      <c r="P102" s="48" t="s">
        <v>26</v>
      </c>
      <c r="Q102" s="48" t="s">
        <v>95</v>
      </c>
      <c r="R102" s="22">
        <v>0.458333333333333</v>
      </c>
      <c r="S102" s="24" t="s">
        <v>64</v>
      </c>
      <c r="V102" s="29" t="s">
        <v>48</v>
      </c>
      <c r="W102" s="62" t="s">
        <v>25</v>
      </c>
      <c r="X102" s="37">
        <v>16</v>
      </c>
      <c r="Y102" s="4">
        <v>5</v>
      </c>
      <c r="Z102" s="4">
        <v>4</v>
      </c>
      <c r="AA102" s="4">
        <v>7</v>
      </c>
      <c r="AB102" s="37">
        <v>34</v>
      </c>
      <c r="AC102" s="37">
        <v>33</v>
      </c>
      <c r="AD102" s="4">
        <v>1</v>
      </c>
      <c r="AE102" s="37">
        <v>19</v>
      </c>
      <c r="AF102" s="5"/>
      <c r="AG102" s="4"/>
      <c r="AH102" s="4"/>
      <c r="AI102" s="6"/>
    </row>
    <row r="103" spans="15:35" ht="12.75">
      <c r="O103" s="26" t="s">
        <v>147</v>
      </c>
      <c r="P103" s="48" t="s">
        <v>89</v>
      </c>
      <c r="Q103" s="48" t="s">
        <v>93</v>
      </c>
      <c r="R103" s="22">
        <v>0.458333333333333</v>
      </c>
      <c r="S103" s="24" t="s">
        <v>61</v>
      </c>
      <c r="V103" s="29" t="s">
        <v>49</v>
      </c>
      <c r="W103" s="62" t="s">
        <v>101</v>
      </c>
      <c r="X103" s="37">
        <v>16</v>
      </c>
      <c r="Y103" s="4">
        <v>3</v>
      </c>
      <c r="Z103" s="4">
        <v>3</v>
      </c>
      <c r="AA103" s="4">
        <v>10</v>
      </c>
      <c r="AB103" s="37">
        <v>19</v>
      </c>
      <c r="AC103" s="37">
        <v>50</v>
      </c>
      <c r="AD103" s="4">
        <v>-31</v>
      </c>
      <c r="AE103" s="37">
        <v>12</v>
      </c>
      <c r="AF103" s="5"/>
      <c r="AG103" s="4"/>
      <c r="AH103" s="4"/>
      <c r="AI103" s="6"/>
    </row>
    <row r="104" spans="15:35" ht="12.75">
      <c r="O104" s="20"/>
      <c r="R104" s="22"/>
      <c r="S104" s="24"/>
      <c r="V104" s="29" t="s">
        <v>50</v>
      </c>
      <c r="W104" s="62" t="s">
        <v>106</v>
      </c>
      <c r="X104" s="37">
        <v>15</v>
      </c>
      <c r="Y104" s="4">
        <v>3</v>
      </c>
      <c r="Z104" s="4">
        <v>1</v>
      </c>
      <c r="AA104" s="4">
        <v>11</v>
      </c>
      <c r="AB104" s="37">
        <v>17</v>
      </c>
      <c r="AC104" s="37">
        <v>44</v>
      </c>
      <c r="AD104" s="4">
        <v>-27</v>
      </c>
      <c r="AE104" s="37">
        <v>10</v>
      </c>
      <c r="AF104" s="5"/>
      <c r="AG104" s="4"/>
      <c r="AH104" s="4"/>
      <c r="AI104" s="6"/>
    </row>
    <row r="105" spans="15:35" ht="12.75">
      <c r="O105" s="20"/>
      <c r="R105" s="22"/>
      <c r="S105" s="24"/>
      <c r="V105" s="29" t="s">
        <v>52</v>
      </c>
      <c r="W105" s="63" t="s">
        <v>102</v>
      </c>
      <c r="X105" s="37">
        <v>16</v>
      </c>
      <c r="Y105" s="8">
        <v>2</v>
      </c>
      <c r="Z105" s="8">
        <v>2</v>
      </c>
      <c r="AA105" s="8">
        <v>12</v>
      </c>
      <c r="AB105" s="37">
        <v>16</v>
      </c>
      <c r="AC105" s="37">
        <v>53</v>
      </c>
      <c r="AD105" s="8">
        <v>-37</v>
      </c>
      <c r="AE105" s="37">
        <v>8</v>
      </c>
      <c r="AF105" s="8"/>
      <c r="AG105" s="8"/>
      <c r="AH105" s="8"/>
      <c r="AI105" s="9"/>
    </row>
    <row r="106" spans="15:35" ht="12.75">
      <c r="O106" s="21"/>
      <c r="R106" s="27"/>
      <c r="S106" s="24"/>
      <c r="T106" s="28"/>
      <c r="V106" s="29"/>
      <c r="W106" s="44"/>
      <c r="AF106" s="24"/>
      <c r="AG106" s="24"/>
      <c r="AH106" s="24"/>
      <c r="AI106" s="24"/>
    </row>
    <row r="107" spans="15:35" ht="12.75">
      <c r="O107" s="26" t="s">
        <v>75</v>
      </c>
      <c r="P107" s="19" t="s">
        <v>148</v>
      </c>
      <c r="R107" s="28" t="s">
        <v>17</v>
      </c>
      <c r="S107" s="24"/>
      <c r="X107" s="1" t="s">
        <v>1</v>
      </c>
      <c r="Y107" s="2" t="s">
        <v>2</v>
      </c>
      <c r="Z107" s="2" t="s">
        <v>3</v>
      </c>
      <c r="AA107" s="2" t="s">
        <v>4</v>
      </c>
      <c r="AB107" s="2" t="s">
        <v>5</v>
      </c>
      <c r="AC107" s="2" t="s">
        <v>6</v>
      </c>
      <c r="AD107" s="2" t="s">
        <v>7</v>
      </c>
      <c r="AE107" s="3" t="s">
        <v>8</v>
      </c>
      <c r="AF107" s="33" t="s">
        <v>38</v>
      </c>
      <c r="AG107" s="34" t="s">
        <v>39</v>
      </c>
      <c r="AH107" s="34" t="s">
        <v>40</v>
      </c>
      <c r="AI107" s="35" t="s">
        <v>41</v>
      </c>
    </row>
    <row r="108" spans="15:35" ht="12.75">
      <c r="O108" s="26"/>
      <c r="P108" s="20"/>
      <c r="Q108" s="20"/>
      <c r="R108" s="28"/>
      <c r="S108" s="24"/>
      <c r="T108" s="22"/>
      <c r="V108" s="29" t="s">
        <v>42</v>
      </c>
      <c r="W108" s="36" t="s">
        <v>105</v>
      </c>
      <c r="X108" s="37">
        <v>16</v>
      </c>
      <c r="Y108" s="11">
        <v>11</v>
      </c>
      <c r="Z108" s="11">
        <v>5</v>
      </c>
      <c r="AA108" s="11">
        <v>0</v>
      </c>
      <c r="AB108" s="37">
        <v>36</v>
      </c>
      <c r="AC108" s="37">
        <v>14</v>
      </c>
      <c r="AD108" s="11">
        <v>22</v>
      </c>
      <c r="AE108" s="37">
        <v>38</v>
      </c>
      <c r="AF108" s="10"/>
      <c r="AG108" s="11"/>
      <c r="AH108" s="11"/>
      <c r="AI108" s="12"/>
    </row>
    <row r="109" spans="15:35" ht="12.75">
      <c r="O109" s="26">
        <v>1</v>
      </c>
      <c r="P109" s="48" t="s">
        <v>26</v>
      </c>
      <c r="Q109" s="20" t="s">
        <v>111</v>
      </c>
      <c r="R109" s="22" t="s">
        <v>0</v>
      </c>
      <c r="S109" s="24" t="s">
        <v>0</v>
      </c>
      <c r="V109" s="29" t="s">
        <v>43</v>
      </c>
      <c r="W109" s="38" t="s">
        <v>103</v>
      </c>
      <c r="X109" s="37">
        <v>17</v>
      </c>
      <c r="Y109" s="4">
        <v>10</v>
      </c>
      <c r="Z109" s="4">
        <v>2</v>
      </c>
      <c r="AA109" s="4">
        <v>5</v>
      </c>
      <c r="AB109" s="37">
        <v>48</v>
      </c>
      <c r="AC109" s="37">
        <v>26</v>
      </c>
      <c r="AD109" s="4">
        <v>22</v>
      </c>
      <c r="AE109" s="37">
        <v>32</v>
      </c>
      <c r="AF109" s="5"/>
      <c r="AG109" s="4"/>
      <c r="AH109" s="4"/>
      <c r="AI109" s="6"/>
    </row>
    <row r="110" spans="15:35" ht="12.75">
      <c r="O110" s="26">
        <v>2</v>
      </c>
      <c r="P110" s="48" t="s">
        <v>95</v>
      </c>
      <c r="Q110" s="48" t="s">
        <v>96</v>
      </c>
      <c r="R110" s="22">
        <v>0.4583333333333333</v>
      </c>
      <c r="S110" s="24" t="s">
        <v>121</v>
      </c>
      <c r="V110" s="29" t="s">
        <v>44</v>
      </c>
      <c r="W110" s="38" t="s">
        <v>99</v>
      </c>
      <c r="X110" s="37">
        <v>15</v>
      </c>
      <c r="Y110" s="4">
        <v>9</v>
      </c>
      <c r="Z110" s="4">
        <v>2</v>
      </c>
      <c r="AA110" s="4">
        <v>4</v>
      </c>
      <c r="AB110" s="37">
        <v>44</v>
      </c>
      <c r="AC110" s="37">
        <v>14</v>
      </c>
      <c r="AD110" s="4">
        <v>30</v>
      </c>
      <c r="AE110" s="37">
        <v>29</v>
      </c>
      <c r="AF110" s="5"/>
      <c r="AG110" s="4"/>
      <c r="AH110" s="4"/>
      <c r="AI110" s="6"/>
    </row>
    <row r="111" spans="15:35" ht="12.75">
      <c r="O111" s="26">
        <v>3</v>
      </c>
      <c r="P111" s="48" t="s">
        <v>94</v>
      </c>
      <c r="Q111" s="48" t="s">
        <v>111</v>
      </c>
      <c r="R111" s="22" t="s">
        <v>0</v>
      </c>
      <c r="S111" s="24" t="s">
        <v>0</v>
      </c>
      <c r="V111" s="29" t="s">
        <v>45</v>
      </c>
      <c r="W111" s="38" t="s">
        <v>100</v>
      </c>
      <c r="X111" s="37">
        <v>16</v>
      </c>
      <c r="Y111" s="4">
        <v>8</v>
      </c>
      <c r="Z111" s="4">
        <v>4</v>
      </c>
      <c r="AA111" s="4">
        <v>4</v>
      </c>
      <c r="AB111" s="37">
        <v>40</v>
      </c>
      <c r="AC111" s="37">
        <v>25</v>
      </c>
      <c r="AD111" s="4">
        <v>15</v>
      </c>
      <c r="AE111" s="37">
        <v>28</v>
      </c>
      <c r="AF111" s="5"/>
      <c r="AG111" s="4"/>
      <c r="AH111" s="4"/>
      <c r="AI111" s="6"/>
    </row>
    <row r="112" spans="15:35" ht="12.75">
      <c r="O112" s="26">
        <v>4</v>
      </c>
      <c r="P112" s="48" t="s">
        <v>93</v>
      </c>
      <c r="Q112" s="48" t="s">
        <v>86</v>
      </c>
      <c r="R112" s="22">
        <v>0.4583333333333333</v>
      </c>
      <c r="S112" s="24" t="s">
        <v>61</v>
      </c>
      <c r="V112" s="29" t="s">
        <v>46</v>
      </c>
      <c r="W112" s="38" t="s">
        <v>108</v>
      </c>
      <c r="X112" s="37">
        <v>17</v>
      </c>
      <c r="Y112" s="4">
        <v>7</v>
      </c>
      <c r="Z112" s="4">
        <v>5</v>
      </c>
      <c r="AA112" s="4">
        <v>5</v>
      </c>
      <c r="AB112" s="37">
        <v>40</v>
      </c>
      <c r="AC112" s="37">
        <v>28</v>
      </c>
      <c r="AD112" s="4">
        <v>12</v>
      </c>
      <c r="AE112" s="37">
        <v>26</v>
      </c>
      <c r="AF112" s="5">
        <v>1</v>
      </c>
      <c r="AG112" s="4">
        <v>1</v>
      </c>
      <c r="AH112" s="4">
        <v>3</v>
      </c>
      <c r="AI112" s="6">
        <v>3</v>
      </c>
    </row>
    <row r="113" spans="15:35" ht="12.75">
      <c r="O113" s="26">
        <v>5</v>
      </c>
      <c r="P113" s="48" t="s">
        <v>111</v>
      </c>
      <c r="Q113" s="48" t="s">
        <v>87</v>
      </c>
      <c r="R113" s="22" t="s">
        <v>0</v>
      </c>
      <c r="S113" s="24" t="s">
        <v>0</v>
      </c>
      <c r="V113" s="29" t="s">
        <v>51</v>
      </c>
      <c r="W113" s="38" t="s">
        <v>98</v>
      </c>
      <c r="X113" s="37">
        <v>16</v>
      </c>
      <c r="Y113" s="4">
        <v>8</v>
      </c>
      <c r="Z113" s="4">
        <v>2</v>
      </c>
      <c r="AA113" s="4">
        <v>6</v>
      </c>
      <c r="AB113" s="37">
        <v>27</v>
      </c>
      <c r="AC113" s="37">
        <v>26</v>
      </c>
      <c r="AD113" s="4">
        <v>1</v>
      </c>
      <c r="AE113" s="37">
        <v>26</v>
      </c>
      <c r="AF113" s="5">
        <v>1</v>
      </c>
      <c r="AG113" s="4">
        <v>1</v>
      </c>
      <c r="AH113" s="4">
        <v>3</v>
      </c>
      <c r="AI113" s="6">
        <v>3</v>
      </c>
    </row>
    <row r="114" spans="15:35" ht="12.75">
      <c r="O114" s="26">
        <v>6</v>
      </c>
      <c r="P114" s="48" t="s">
        <v>91</v>
      </c>
      <c r="Q114" s="48" t="s">
        <v>88</v>
      </c>
      <c r="R114" s="22">
        <v>0.458333333333333</v>
      </c>
      <c r="S114" s="24" t="s">
        <v>19</v>
      </c>
      <c r="V114" s="29" t="s">
        <v>47</v>
      </c>
      <c r="W114" s="38" t="s">
        <v>107</v>
      </c>
      <c r="X114" s="37">
        <v>16</v>
      </c>
      <c r="Y114" s="4">
        <v>6</v>
      </c>
      <c r="Z114" s="4">
        <v>2</v>
      </c>
      <c r="AA114" s="4">
        <v>8</v>
      </c>
      <c r="AB114" s="37">
        <v>20</v>
      </c>
      <c r="AC114" s="37">
        <v>28</v>
      </c>
      <c r="AD114" s="4">
        <v>-8</v>
      </c>
      <c r="AE114" s="37">
        <v>20</v>
      </c>
      <c r="AF114" s="5"/>
      <c r="AG114" s="4"/>
      <c r="AH114" s="4"/>
      <c r="AI114" s="6"/>
    </row>
    <row r="115" spans="15:35" ht="12.75">
      <c r="O115" s="26">
        <v>7</v>
      </c>
      <c r="P115" s="48" t="s">
        <v>90</v>
      </c>
      <c r="Q115" s="48" t="s">
        <v>89</v>
      </c>
      <c r="R115" s="22">
        <v>0.458333333333333</v>
      </c>
      <c r="S115" s="24" t="s">
        <v>62</v>
      </c>
      <c r="V115" s="29" t="s">
        <v>48</v>
      </c>
      <c r="W115" s="38" t="s">
        <v>25</v>
      </c>
      <c r="X115" s="37">
        <v>16</v>
      </c>
      <c r="Y115" s="4">
        <v>5</v>
      </c>
      <c r="Z115" s="4">
        <v>4</v>
      </c>
      <c r="AA115" s="4">
        <v>7</v>
      </c>
      <c r="AB115" s="37">
        <v>34</v>
      </c>
      <c r="AC115" s="37">
        <v>33</v>
      </c>
      <c r="AD115" s="4">
        <v>1</v>
      </c>
      <c r="AE115" s="37">
        <v>19</v>
      </c>
      <c r="AF115" s="5"/>
      <c r="AG115" s="4"/>
      <c r="AH115" s="4"/>
      <c r="AI115" s="6"/>
    </row>
    <row r="116" spans="16:35" ht="12.75">
      <c r="P116" s="48"/>
      <c r="Q116" s="26"/>
      <c r="R116" s="22"/>
      <c r="S116" s="24"/>
      <c r="V116" s="29" t="s">
        <v>49</v>
      </c>
      <c r="W116" s="38" t="s">
        <v>101</v>
      </c>
      <c r="X116" s="37">
        <v>17</v>
      </c>
      <c r="Y116" s="4">
        <v>4</v>
      </c>
      <c r="Z116" s="4">
        <v>3</v>
      </c>
      <c r="AA116" s="4">
        <v>10</v>
      </c>
      <c r="AB116" s="37">
        <v>23</v>
      </c>
      <c r="AC116" s="37">
        <v>53</v>
      </c>
      <c r="AD116" s="4">
        <v>-30</v>
      </c>
      <c r="AE116" s="37">
        <v>15</v>
      </c>
      <c r="AF116" s="5"/>
      <c r="AG116" s="4"/>
      <c r="AH116" s="4"/>
      <c r="AI116" s="6"/>
    </row>
    <row r="117" spans="16:35" ht="12.75">
      <c r="P117" s="48"/>
      <c r="Q117" s="26"/>
      <c r="R117" s="22"/>
      <c r="S117" s="24"/>
      <c r="V117" s="29" t="s">
        <v>50</v>
      </c>
      <c r="W117" s="38" t="s">
        <v>106</v>
      </c>
      <c r="X117" s="37">
        <v>15</v>
      </c>
      <c r="Y117" s="4">
        <v>3</v>
      </c>
      <c r="Z117" s="4">
        <v>1</v>
      </c>
      <c r="AA117" s="4">
        <v>11</v>
      </c>
      <c r="AB117" s="37">
        <v>17</v>
      </c>
      <c r="AC117" s="37">
        <v>44</v>
      </c>
      <c r="AD117" s="4">
        <v>-27</v>
      </c>
      <c r="AE117" s="37">
        <v>10</v>
      </c>
      <c r="AF117" s="5"/>
      <c r="AG117" s="4"/>
      <c r="AH117" s="4"/>
      <c r="AI117" s="6"/>
    </row>
    <row r="118" spans="16:35" ht="12.75">
      <c r="P118" s="48"/>
      <c r="Q118" s="26"/>
      <c r="R118" s="22"/>
      <c r="S118" s="24"/>
      <c r="V118" s="29" t="s">
        <v>52</v>
      </c>
      <c r="W118" s="39" t="s">
        <v>102</v>
      </c>
      <c r="X118" s="37">
        <v>17</v>
      </c>
      <c r="Y118" s="8">
        <v>2</v>
      </c>
      <c r="Z118" s="8">
        <v>2</v>
      </c>
      <c r="AA118" s="8">
        <v>13</v>
      </c>
      <c r="AB118" s="37">
        <v>19</v>
      </c>
      <c r="AC118" s="37">
        <v>57</v>
      </c>
      <c r="AD118" s="8">
        <v>-38</v>
      </c>
      <c r="AE118" s="37">
        <v>8</v>
      </c>
      <c r="AF118" s="8"/>
      <c r="AG118" s="8"/>
      <c r="AH118" s="8"/>
      <c r="AI118" s="9"/>
    </row>
    <row r="119" spans="16:35" ht="12.75">
      <c r="P119" s="48"/>
      <c r="Q119" s="26"/>
      <c r="R119" s="27"/>
      <c r="S119" s="24"/>
      <c r="V119" s="29"/>
      <c r="W119" s="44"/>
      <c r="AF119" s="24"/>
      <c r="AG119" s="24"/>
      <c r="AH119" s="24"/>
      <c r="AI119" s="24"/>
    </row>
    <row r="120" spans="15:35" ht="12.75">
      <c r="O120" s="26" t="s">
        <v>76</v>
      </c>
      <c r="P120" s="19" t="s">
        <v>149</v>
      </c>
      <c r="R120" s="28" t="s">
        <v>17</v>
      </c>
      <c r="S120" s="24"/>
      <c r="X120" s="1" t="s">
        <v>1</v>
      </c>
      <c r="Y120" s="2" t="s">
        <v>2</v>
      </c>
      <c r="Z120" s="2" t="s">
        <v>3</v>
      </c>
      <c r="AA120" s="2" t="s">
        <v>4</v>
      </c>
      <c r="AB120" s="2" t="s">
        <v>5</v>
      </c>
      <c r="AC120" s="2" t="s">
        <v>6</v>
      </c>
      <c r="AD120" s="2" t="s">
        <v>7</v>
      </c>
      <c r="AE120" s="3" t="s">
        <v>8</v>
      </c>
      <c r="AF120" s="33" t="s">
        <v>38</v>
      </c>
      <c r="AG120" s="34" t="s">
        <v>39</v>
      </c>
      <c r="AH120" s="34" t="s">
        <v>40</v>
      </c>
      <c r="AI120" s="35" t="s">
        <v>41</v>
      </c>
    </row>
    <row r="121" spans="15:35" ht="12.75">
      <c r="O121" s="26"/>
      <c r="P121" s="20"/>
      <c r="Q121" s="20"/>
      <c r="R121" s="28"/>
      <c r="S121" s="24"/>
      <c r="T121" s="28"/>
      <c r="V121" s="29" t="s">
        <v>42</v>
      </c>
      <c r="W121" s="36" t="s">
        <v>105</v>
      </c>
      <c r="X121" s="37">
        <v>17</v>
      </c>
      <c r="Y121" s="11">
        <v>11</v>
      </c>
      <c r="Z121" s="11">
        <v>5</v>
      </c>
      <c r="AA121" s="11">
        <v>1</v>
      </c>
      <c r="AB121" s="37">
        <v>37</v>
      </c>
      <c r="AC121" s="37">
        <v>18</v>
      </c>
      <c r="AD121" s="11">
        <v>19</v>
      </c>
      <c r="AE121" s="37">
        <v>38</v>
      </c>
      <c r="AF121" s="10"/>
      <c r="AG121" s="11"/>
      <c r="AH121" s="11"/>
      <c r="AI121" s="12"/>
    </row>
    <row r="122" spans="15:35" ht="12.75">
      <c r="O122" s="26">
        <v>1</v>
      </c>
      <c r="P122" s="20" t="s">
        <v>111</v>
      </c>
      <c r="Q122" s="48" t="s">
        <v>90</v>
      </c>
      <c r="R122" s="22" t="s">
        <v>0</v>
      </c>
      <c r="S122" s="24" t="s">
        <v>0</v>
      </c>
      <c r="V122" s="29" t="s">
        <v>43</v>
      </c>
      <c r="W122" s="38" t="s">
        <v>103</v>
      </c>
      <c r="X122" s="37">
        <v>18</v>
      </c>
      <c r="Y122" s="4">
        <v>11</v>
      </c>
      <c r="Z122" s="4">
        <v>2</v>
      </c>
      <c r="AA122" s="4">
        <v>5</v>
      </c>
      <c r="AB122" s="37">
        <v>50</v>
      </c>
      <c r="AC122" s="37">
        <v>27</v>
      </c>
      <c r="AD122" s="4">
        <v>23</v>
      </c>
      <c r="AE122" s="37">
        <v>35</v>
      </c>
      <c r="AF122" s="5"/>
      <c r="AG122" s="4"/>
      <c r="AH122" s="4"/>
      <c r="AI122" s="6"/>
    </row>
    <row r="123" spans="15:35" ht="12.75">
      <c r="O123" s="26">
        <v>2</v>
      </c>
      <c r="P123" s="48" t="s">
        <v>89</v>
      </c>
      <c r="Q123" s="48" t="s">
        <v>91</v>
      </c>
      <c r="R123" s="22">
        <v>0.4583333333333333</v>
      </c>
      <c r="S123" s="24" t="s">
        <v>22</v>
      </c>
      <c r="T123" s="22"/>
      <c r="V123" s="29" t="s">
        <v>44</v>
      </c>
      <c r="W123" s="38" t="s">
        <v>99</v>
      </c>
      <c r="X123" s="37">
        <v>16</v>
      </c>
      <c r="Y123" s="4">
        <v>10</v>
      </c>
      <c r="Z123" s="4">
        <v>2</v>
      </c>
      <c r="AA123" s="4">
        <v>4</v>
      </c>
      <c r="AB123" s="37">
        <v>48</v>
      </c>
      <c r="AC123" s="37">
        <v>15</v>
      </c>
      <c r="AD123" s="4">
        <v>33</v>
      </c>
      <c r="AE123" s="37">
        <v>32</v>
      </c>
      <c r="AF123" s="5"/>
      <c r="AG123" s="4"/>
      <c r="AH123" s="4"/>
      <c r="AI123" s="6"/>
    </row>
    <row r="124" spans="15:35" ht="12.75">
      <c r="O124" s="26">
        <v>3</v>
      </c>
      <c r="P124" s="48" t="s">
        <v>88</v>
      </c>
      <c r="Q124" s="48" t="s">
        <v>111</v>
      </c>
      <c r="R124" s="22" t="s">
        <v>0</v>
      </c>
      <c r="S124" s="24" t="s">
        <v>0</v>
      </c>
      <c r="V124" s="29" t="s">
        <v>45</v>
      </c>
      <c r="W124" s="38" t="s">
        <v>100</v>
      </c>
      <c r="X124" s="37">
        <v>16</v>
      </c>
      <c r="Y124" s="4">
        <v>8</v>
      </c>
      <c r="Z124" s="4">
        <v>4</v>
      </c>
      <c r="AA124" s="4">
        <v>4</v>
      </c>
      <c r="AB124" s="37">
        <v>40</v>
      </c>
      <c r="AC124" s="37">
        <v>25</v>
      </c>
      <c r="AD124" s="4">
        <v>15</v>
      </c>
      <c r="AE124" s="37">
        <v>28</v>
      </c>
      <c r="AF124" s="5"/>
      <c r="AG124" s="4"/>
      <c r="AH124" s="4"/>
      <c r="AI124" s="6"/>
    </row>
    <row r="125" spans="15:35" ht="12.75">
      <c r="O125" s="26">
        <v>4</v>
      </c>
      <c r="P125" s="48" t="s">
        <v>87</v>
      </c>
      <c r="Q125" s="48" t="s">
        <v>93</v>
      </c>
      <c r="R125" s="22">
        <v>0.4583333333333333</v>
      </c>
      <c r="S125" s="24" t="s">
        <v>20</v>
      </c>
      <c r="V125" s="29" t="s">
        <v>46</v>
      </c>
      <c r="W125" s="38" t="s">
        <v>108</v>
      </c>
      <c r="X125" s="37">
        <v>18</v>
      </c>
      <c r="Y125" s="4">
        <v>7</v>
      </c>
      <c r="Z125" s="4">
        <v>6</v>
      </c>
      <c r="AA125" s="4">
        <v>5</v>
      </c>
      <c r="AB125" s="37">
        <v>40</v>
      </c>
      <c r="AC125" s="37">
        <v>28</v>
      </c>
      <c r="AD125" s="4">
        <v>12</v>
      </c>
      <c r="AE125" s="37">
        <v>27</v>
      </c>
      <c r="AF125" s="5">
        <v>1</v>
      </c>
      <c r="AG125" s="4">
        <v>1</v>
      </c>
      <c r="AH125" s="4">
        <v>3</v>
      </c>
      <c r="AI125" s="6">
        <v>3</v>
      </c>
    </row>
    <row r="126" spans="15:35" ht="12.75">
      <c r="O126" s="26">
        <v>5</v>
      </c>
      <c r="P126" s="48" t="s">
        <v>86</v>
      </c>
      <c r="Q126" s="48" t="s">
        <v>94</v>
      </c>
      <c r="R126" s="22">
        <v>0.4583333333333333</v>
      </c>
      <c r="S126" s="24" t="s">
        <v>123</v>
      </c>
      <c r="V126" s="29" t="s">
        <v>51</v>
      </c>
      <c r="W126" s="38" t="s">
        <v>98</v>
      </c>
      <c r="X126" s="37">
        <v>17</v>
      </c>
      <c r="Y126" s="4">
        <v>8</v>
      </c>
      <c r="Z126" s="4">
        <v>3</v>
      </c>
      <c r="AA126" s="4">
        <v>6</v>
      </c>
      <c r="AB126" s="37">
        <v>29</v>
      </c>
      <c r="AC126" s="37">
        <v>28</v>
      </c>
      <c r="AD126" s="4">
        <v>1</v>
      </c>
      <c r="AE126" s="37">
        <v>27</v>
      </c>
      <c r="AF126" s="5">
        <v>1</v>
      </c>
      <c r="AG126" s="4">
        <v>1</v>
      </c>
      <c r="AH126" s="4">
        <v>3</v>
      </c>
      <c r="AI126" s="6">
        <v>3</v>
      </c>
    </row>
    <row r="127" spans="15:35" ht="12.75">
      <c r="O127" s="26">
        <v>6</v>
      </c>
      <c r="P127" s="48" t="s">
        <v>111</v>
      </c>
      <c r="Q127" s="48" t="s">
        <v>95</v>
      </c>
      <c r="R127" s="22" t="s">
        <v>0</v>
      </c>
      <c r="S127" s="24" t="s">
        <v>0</v>
      </c>
      <c r="V127" s="29" t="s">
        <v>47</v>
      </c>
      <c r="W127" s="38" t="s">
        <v>25</v>
      </c>
      <c r="X127" s="37">
        <v>17</v>
      </c>
      <c r="Y127" s="4">
        <v>5</v>
      </c>
      <c r="Z127" s="4">
        <v>5</v>
      </c>
      <c r="AA127" s="4">
        <v>7</v>
      </c>
      <c r="AB127" s="37">
        <v>34</v>
      </c>
      <c r="AC127" s="37">
        <v>33</v>
      </c>
      <c r="AD127" s="4">
        <v>1</v>
      </c>
      <c r="AE127" s="37">
        <v>20</v>
      </c>
      <c r="AF127" s="5">
        <v>2</v>
      </c>
      <c r="AG127" s="4">
        <v>3</v>
      </c>
      <c r="AH127" s="4">
        <v>4</v>
      </c>
      <c r="AI127" s="6">
        <v>3</v>
      </c>
    </row>
    <row r="128" spans="15:35" ht="12.75">
      <c r="O128" s="26">
        <v>7</v>
      </c>
      <c r="P128" s="48" t="s">
        <v>96</v>
      </c>
      <c r="Q128" s="48" t="s">
        <v>26</v>
      </c>
      <c r="R128" s="22">
        <v>0.458333333333333</v>
      </c>
      <c r="S128" s="45" t="s">
        <v>18</v>
      </c>
      <c r="V128" s="29" t="s">
        <v>48</v>
      </c>
      <c r="W128" s="38" t="s">
        <v>107</v>
      </c>
      <c r="X128" s="37">
        <v>16</v>
      </c>
      <c r="Y128" s="4">
        <v>6</v>
      </c>
      <c r="Z128" s="4">
        <v>2</v>
      </c>
      <c r="AA128" s="4">
        <v>8</v>
      </c>
      <c r="AB128" s="37">
        <v>20</v>
      </c>
      <c r="AC128" s="37">
        <v>28</v>
      </c>
      <c r="AD128" s="4">
        <v>-8</v>
      </c>
      <c r="AE128" s="37">
        <v>20</v>
      </c>
      <c r="AF128" s="5">
        <v>2</v>
      </c>
      <c r="AG128" s="4">
        <v>3</v>
      </c>
      <c r="AH128" s="4">
        <v>3</v>
      </c>
      <c r="AI128" s="6">
        <v>4</v>
      </c>
    </row>
    <row r="129" spans="19:35" ht="12.75">
      <c r="S129" s="24"/>
      <c r="V129" s="29" t="s">
        <v>49</v>
      </c>
      <c r="W129" s="38" t="s">
        <v>101</v>
      </c>
      <c r="X129" s="37">
        <v>18</v>
      </c>
      <c r="Y129" s="4">
        <v>4</v>
      </c>
      <c r="Z129" s="4">
        <v>3</v>
      </c>
      <c r="AA129" s="4">
        <v>11</v>
      </c>
      <c r="AB129" s="37">
        <v>24</v>
      </c>
      <c r="AC129" s="37">
        <v>55</v>
      </c>
      <c r="AD129" s="4">
        <v>-31</v>
      </c>
      <c r="AE129" s="37">
        <v>15</v>
      </c>
      <c r="AF129" s="5"/>
      <c r="AG129" s="4"/>
      <c r="AH129" s="4"/>
      <c r="AI129" s="6"/>
    </row>
    <row r="130" spans="19:35" ht="12.75">
      <c r="S130" s="24"/>
      <c r="V130" s="29" t="s">
        <v>50</v>
      </c>
      <c r="W130" s="38" t="s">
        <v>106</v>
      </c>
      <c r="X130" s="37">
        <v>16</v>
      </c>
      <c r="Y130" s="4">
        <v>3</v>
      </c>
      <c r="Z130" s="4">
        <v>2</v>
      </c>
      <c r="AA130" s="4">
        <v>11</v>
      </c>
      <c r="AB130" s="37">
        <v>19</v>
      </c>
      <c r="AC130" s="37">
        <v>46</v>
      </c>
      <c r="AD130" s="4">
        <v>-27</v>
      </c>
      <c r="AE130" s="37">
        <v>11</v>
      </c>
      <c r="AF130" s="5"/>
      <c r="AG130" s="4"/>
      <c r="AH130" s="4"/>
      <c r="AI130" s="6"/>
    </row>
    <row r="131" spans="19:35" ht="12.75">
      <c r="S131" s="24"/>
      <c r="V131" s="29" t="s">
        <v>52</v>
      </c>
      <c r="W131" s="39" t="s">
        <v>102</v>
      </c>
      <c r="X131" s="37">
        <v>17</v>
      </c>
      <c r="Y131" s="8">
        <v>2</v>
      </c>
      <c r="Z131" s="8">
        <v>2</v>
      </c>
      <c r="AA131" s="8">
        <v>13</v>
      </c>
      <c r="AB131" s="37">
        <v>19</v>
      </c>
      <c r="AC131" s="37">
        <v>57</v>
      </c>
      <c r="AD131" s="8">
        <v>-38</v>
      </c>
      <c r="AE131" s="37">
        <v>8</v>
      </c>
      <c r="AF131" s="8"/>
      <c r="AG131" s="8"/>
      <c r="AH131" s="8"/>
      <c r="AI131" s="9"/>
    </row>
    <row r="132" spans="19:35" ht="12.75">
      <c r="S132" s="24"/>
      <c r="V132" s="29"/>
      <c r="W132" s="44"/>
      <c r="AF132" s="24"/>
      <c r="AG132" s="24"/>
      <c r="AH132" s="24"/>
      <c r="AI132" s="24"/>
    </row>
    <row r="133" spans="15:35" ht="12.75">
      <c r="O133" s="26" t="s">
        <v>77</v>
      </c>
      <c r="P133" s="19" t="s">
        <v>150</v>
      </c>
      <c r="R133" s="28" t="s">
        <v>17</v>
      </c>
      <c r="S133" s="24"/>
      <c r="X133" s="1" t="s">
        <v>1</v>
      </c>
      <c r="Y133" s="2" t="s">
        <v>2</v>
      </c>
      <c r="Z133" s="2" t="s">
        <v>3</v>
      </c>
      <c r="AA133" s="2" t="s">
        <v>4</v>
      </c>
      <c r="AB133" s="2" t="s">
        <v>5</v>
      </c>
      <c r="AC133" s="2" t="s">
        <v>6</v>
      </c>
      <c r="AD133" s="2" t="s">
        <v>7</v>
      </c>
      <c r="AE133" s="3" t="s">
        <v>8</v>
      </c>
      <c r="AF133" s="33" t="s">
        <v>38</v>
      </c>
      <c r="AG133" s="34" t="s">
        <v>39</v>
      </c>
      <c r="AH133" s="34" t="s">
        <v>40</v>
      </c>
      <c r="AI133" s="35" t="s">
        <v>41</v>
      </c>
    </row>
    <row r="134" spans="19:35" ht="12.75">
      <c r="S134" s="24"/>
      <c r="V134" s="29" t="s">
        <v>42</v>
      </c>
      <c r="W134" s="36" t="s">
        <v>105</v>
      </c>
      <c r="X134" s="37">
        <v>18</v>
      </c>
      <c r="Y134" s="11">
        <v>11</v>
      </c>
      <c r="Z134" s="11">
        <v>5</v>
      </c>
      <c r="AA134" s="11">
        <v>2</v>
      </c>
      <c r="AB134" s="37">
        <v>37</v>
      </c>
      <c r="AC134" s="37">
        <v>20</v>
      </c>
      <c r="AD134" s="11">
        <v>17</v>
      </c>
      <c r="AE134" s="37">
        <v>38</v>
      </c>
      <c r="AF134" s="10"/>
      <c r="AG134" s="11"/>
      <c r="AH134" s="11"/>
      <c r="AI134" s="12"/>
    </row>
    <row r="135" spans="15:35" ht="12.75">
      <c r="O135" s="26">
        <v>1</v>
      </c>
      <c r="P135" s="48" t="s">
        <v>96</v>
      </c>
      <c r="Q135" s="20" t="s">
        <v>111</v>
      </c>
      <c r="R135" s="22" t="s">
        <v>0</v>
      </c>
      <c r="S135" s="24" t="s">
        <v>0</v>
      </c>
      <c r="V135" s="29" t="s">
        <v>43</v>
      </c>
      <c r="W135" s="38" t="s">
        <v>103</v>
      </c>
      <c r="X135" s="37">
        <v>19</v>
      </c>
      <c r="Y135" s="4">
        <v>12</v>
      </c>
      <c r="Z135" s="4">
        <v>2</v>
      </c>
      <c r="AA135" s="4">
        <v>5</v>
      </c>
      <c r="AB135" s="37">
        <v>56</v>
      </c>
      <c r="AC135" s="37">
        <v>28</v>
      </c>
      <c r="AD135" s="4">
        <v>28</v>
      </c>
      <c r="AE135" s="37">
        <v>38</v>
      </c>
      <c r="AF135" s="5"/>
      <c r="AG135" s="4"/>
      <c r="AH135" s="4"/>
      <c r="AI135" s="6"/>
    </row>
    <row r="136" spans="15:35" ht="12.75">
      <c r="O136" s="26">
        <v>2</v>
      </c>
      <c r="P136" s="48" t="s">
        <v>26</v>
      </c>
      <c r="Q136" s="20" t="s">
        <v>111</v>
      </c>
      <c r="R136" s="22" t="s">
        <v>0</v>
      </c>
      <c r="S136" s="24" t="s">
        <v>0</v>
      </c>
      <c r="T136" s="28"/>
      <c r="V136" s="29" t="s">
        <v>44</v>
      </c>
      <c r="W136" s="38" t="s">
        <v>99</v>
      </c>
      <c r="X136" s="37">
        <v>17</v>
      </c>
      <c r="Y136" s="4">
        <v>11</v>
      </c>
      <c r="Z136" s="4">
        <v>2</v>
      </c>
      <c r="AA136" s="4">
        <v>4</v>
      </c>
      <c r="AB136" s="37">
        <v>51</v>
      </c>
      <c r="AC136" s="37">
        <v>15</v>
      </c>
      <c r="AD136" s="4">
        <v>36</v>
      </c>
      <c r="AE136" s="37">
        <v>35</v>
      </c>
      <c r="AF136" s="5"/>
      <c r="AG136" s="4"/>
      <c r="AH136" s="4"/>
      <c r="AI136" s="6"/>
    </row>
    <row r="137" spans="15:35" ht="12.75">
      <c r="O137" s="26">
        <v>3</v>
      </c>
      <c r="P137" s="48" t="s">
        <v>95</v>
      </c>
      <c r="Q137" s="48" t="s">
        <v>86</v>
      </c>
      <c r="R137" s="22">
        <v>0.4583333333333333</v>
      </c>
      <c r="S137" s="24" t="s">
        <v>59</v>
      </c>
      <c r="V137" s="29" t="s">
        <v>45</v>
      </c>
      <c r="W137" s="38" t="s">
        <v>100</v>
      </c>
      <c r="X137" s="37">
        <v>17</v>
      </c>
      <c r="Y137" s="4">
        <v>9</v>
      </c>
      <c r="Z137" s="4">
        <v>4</v>
      </c>
      <c r="AA137" s="4">
        <v>4</v>
      </c>
      <c r="AB137" s="37">
        <v>42</v>
      </c>
      <c r="AC137" s="37">
        <v>25</v>
      </c>
      <c r="AD137" s="4">
        <v>17</v>
      </c>
      <c r="AE137" s="37">
        <v>31</v>
      </c>
      <c r="AF137" s="5"/>
      <c r="AG137" s="4"/>
      <c r="AH137" s="4"/>
      <c r="AI137" s="6"/>
    </row>
    <row r="138" spans="15:35" ht="12.75">
      <c r="O138" s="26">
        <v>4</v>
      </c>
      <c r="P138" s="48" t="s">
        <v>94</v>
      </c>
      <c r="Q138" s="48" t="s">
        <v>87</v>
      </c>
      <c r="R138" s="22">
        <v>0.4583333333333333</v>
      </c>
      <c r="S138" s="24" t="s">
        <v>56</v>
      </c>
      <c r="T138" s="22"/>
      <c r="V138" s="29" t="s">
        <v>46</v>
      </c>
      <c r="W138" s="38" t="s">
        <v>98</v>
      </c>
      <c r="X138" s="37">
        <v>18</v>
      </c>
      <c r="Y138" s="4">
        <v>9</v>
      </c>
      <c r="Z138" s="4">
        <v>3</v>
      </c>
      <c r="AA138" s="4">
        <v>6</v>
      </c>
      <c r="AB138" s="37">
        <v>32</v>
      </c>
      <c r="AC138" s="37">
        <v>29</v>
      </c>
      <c r="AD138" s="4">
        <v>3</v>
      </c>
      <c r="AE138" s="37">
        <v>30</v>
      </c>
      <c r="AF138" s="5"/>
      <c r="AG138" s="4"/>
      <c r="AH138" s="4"/>
      <c r="AI138" s="6"/>
    </row>
    <row r="139" spans="11:35" ht="12.75">
      <c r="K139" s="26"/>
      <c r="O139" s="26">
        <v>5</v>
      </c>
      <c r="P139" s="48" t="s">
        <v>93</v>
      </c>
      <c r="Q139" s="48" t="s">
        <v>88</v>
      </c>
      <c r="R139" s="22">
        <v>0.4583333333333333</v>
      </c>
      <c r="S139" s="24" t="s">
        <v>15</v>
      </c>
      <c r="V139" s="29" t="s">
        <v>51</v>
      </c>
      <c r="W139" s="38" t="s">
        <v>108</v>
      </c>
      <c r="X139" s="37">
        <v>18</v>
      </c>
      <c r="Y139" s="4">
        <v>7</v>
      </c>
      <c r="Z139" s="4">
        <v>6</v>
      </c>
      <c r="AA139" s="4">
        <v>5</v>
      </c>
      <c r="AB139" s="37">
        <v>40</v>
      </c>
      <c r="AC139" s="37">
        <v>28</v>
      </c>
      <c r="AD139" s="4">
        <v>12</v>
      </c>
      <c r="AE139" s="37">
        <v>27</v>
      </c>
      <c r="AF139" s="5"/>
      <c r="AG139" s="4"/>
      <c r="AH139" s="4"/>
      <c r="AI139" s="6"/>
    </row>
    <row r="140" spans="11:35" ht="12.75">
      <c r="K140" s="20"/>
      <c r="L140" s="20"/>
      <c r="M140" s="20"/>
      <c r="N140" s="20"/>
      <c r="O140" s="26">
        <v>6</v>
      </c>
      <c r="P140" s="48" t="s">
        <v>111</v>
      </c>
      <c r="Q140" s="48" t="s">
        <v>89</v>
      </c>
      <c r="R140" s="22" t="s">
        <v>0</v>
      </c>
      <c r="S140" s="24" t="s">
        <v>0</v>
      </c>
      <c r="V140" s="29" t="s">
        <v>47</v>
      </c>
      <c r="W140" s="38" t="s">
        <v>25</v>
      </c>
      <c r="X140" s="37">
        <v>17</v>
      </c>
      <c r="Y140" s="4">
        <v>5</v>
      </c>
      <c r="Z140" s="4">
        <v>5</v>
      </c>
      <c r="AA140" s="4">
        <v>7</v>
      </c>
      <c r="AB140" s="37">
        <v>34</v>
      </c>
      <c r="AC140" s="37">
        <v>33</v>
      </c>
      <c r="AD140" s="4">
        <v>1</v>
      </c>
      <c r="AE140" s="37">
        <v>20</v>
      </c>
      <c r="AF140" s="5"/>
      <c r="AG140" s="4"/>
      <c r="AH140" s="4"/>
      <c r="AI140" s="6"/>
    </row>
    <row r="141" spans="11:35" ht="12.75">
      <c r="K141" s="19"/>
      <c r="L141" s="20"/>
      <c r="M141" s="20"/>
      <c r="N141" s="20"/>
      <c r="O141" s="26">
        <v>7</v>
      </c>
      <c r="P141" s="48" t="s">
        <v>91</v>
      </c>
      <c r="Q141" s="48" t="s">
        <v>90</v>
      </c>
      <c r="R141" s="22">
        <v>0.458333333333333</v>
      </c>
      <c r="S141" s="24" t="s">
        <v>70</v>
      </c>
      <c r="V141" s="29" t="s">
        <v>48</v>
      </c>
      <c r="W141" s="38" t="s">
        <v>107</v>
      </c>
      <c r="X141" s="37">
        <v>17</v>
      </c>
      <c r="Y141" s="4">
        <v>6</v>
      </c>
      <c r="Z141" s="4">
        <v>2</v>
      </c>
      <c r="AA141" s="4">
        <v>9</v>
      </c>
      <c r="AB141" s="37">
        <v>21</v>
      </c>
      <c r="AC141" s="37">
        <v>31</v>
      </c>
      <c r="AD141" s="4">
        <v>-10</v>
      </c>
      <c r="AE141" s="37">
        <v>20</v>
      </c>
      <c r="AF141" s="5"/>
      <c r="AG141" s="4"/>
      <c r="AH141" s="4"/>
      <c r="AI141" s="6"/>
    </row>
    <row r="142" spans="11:35" ht="12.75">
      <c r="K142" s="20"/>
      <c r="L142" s="19"/>
      <c r="M142" s="20"/>
      <c r="N142" s="20"/>
      <c r="S142" s="24"/>
      <c r="V142" s="29" t="s">
        <v>49</v>
      </c>
      <c r="W142" s="38" t="s">
        <v>101</v>
      </c>
      <c r="X142" s="37">
        <v>18</v>
      </c>
      <c r="Y142" s="4">
        <v>4</v>
      </c>
      <c r="Z142" s="4">
        <v>3</v>
      </c>
      <c r="AA142" s="4">
        <v>11</v>
      </c>
      <c r="AB142" s="37">
        <v>24</v>
      </c>
      <c r="AC142" s="37">
        <v>55</v>
      </c>
      <c r="AD142" s="4">
        <v>-31</v>
      </c>
      <c r="AE142" s="37">
        <v>15</v>
      </c>
      <c r="AF142" s="5"/>
      <c r="AG142" s="4"/>
      <c r="AH142" s="4"/>
      <c r="AI142" s="6"/>
    </row>
    <row r="143" spans="11:35" ht="12.75">
      <c r="K143" s="20"/>
      <c r="L143" s="20"/>
      <c r="M143" s="20"/>
      <c r="N143" s="20"/>
      <c r="S143" s="24"/>
      <c r="V143" s="29" t="s">
        <v>50</v>
      </c>
      <c r="W143" s="38" t="s">
        <v>106</v>
      </c>
      <c r="X143" s="37">
        <v>17</v>
      </c>
      <c r="Y143" s="4">
        <v>3</v>
      </c>
      <c r="Z143" s="4">
        <v>2</v>
      </c>
      <c r="AA143" s="4">
        <v>12</v>
      </c>
      <c r="AB143" s="37">
        <v>19</v>
      </c>
      <c r="AC143" s="37">
        <v>49</v>
      </c>
      <c r="AD143" s="4">
        <v>-30</v>
      </c>
      <c r="AE143" s="37">
        <v>11</v>
      </c>
      <c r="AF143" s="5"/>
      <c r="AG143" s="4"/>
      <c r="AH143" s="4"/>
      <c r="AI143" s="6"/>
    </row>
    <row r="144" spans="19:35" ht="12.75">
      <c r="S144" s="24"/>
      <c r="V144" s="29" t="s">
        <v>52</v>
      </c>
      <c r="W144" s="39" t="s">
        <v>102</v>
      </c>
      <c r="X144" s="37">
        <v>18</v>
      </c>
      <c r="Y144" s="8">
        <v>2</v>
      </c>
      <c r="Z144" s="8">
        <v>2</v>
      </c>
      <c r="AA144" s="8">
        <v>14</v>
      </c>
      <c r="AB144" s="37">
        <v>20</v>
      </c>
      <c r="AC144" s="37">
        <v>63</v>
      </c>
      <c r="AD144" s="8">
        <v>-43</v>
      </c>
      <c r="AE144" s="37">
        <v>8</v>
      </c>
      <c r="AF144" s="8"/>
      <c r="AG144" s="8"/>
      <c r="AH144" s="8"/>
      <c r="AI144" s="9"/>
    </row>
    <row r="145" spans="19:35" ht="12.75">
      <c r="S145" s="24"/>
      <c r="V145" s="29"/>
      <c r="W145" s="44"/>
      <c r="AF145" s="24"/>
      <c r="AG145" s="24"/>
      <c r="AH145" s="24"/>
      <c r="AI145" s="24"/>
    </row>
    <row r="146" spans="15:35" ht="12.75">
      <c r="O146" s="26" t="s">
        <v>78</v>
      </c>
      <c r="P146" s="19" t="s">
        <v>151</v>
      </c>
      <c r="R146" s="28" t="s">
        <v>37</v>
      </c>
      <c r="S146" s="24"/>
      <c r="X146" s="1" t="s">
        <v>1</v>
      </c>
      <c r="Y146" s="2" t="s">
        <v>2</v>
      </c>
      <c r="Z146" s="2" t="s">
        <v>3</v>
      </c>
      <c r="AA146" s="2" t="s">
        <v>4</v>
      </c>
      <c r="AB146" s="2" t="s">
        <v>5</v>
      </c>
      <c r="AC146" s="2" t="s">
        <v>6</v>
      </c>
      <c r="AD146" s="2" t="s">
        <v>7</v>
      </c>
      <c r="AE146" s="3" t="s">
        <v>8</v>
      </c>
      <c r="AF146" s="33" t="s">
        <v>38</v>
      </c>
      <c r="AG146" s="34" t="s">
        <v>39</v>
      </c>
      <c r="AH146" s="34" t="s">
        <v>40</v>
      </c>
      <c r="AI146" s="35" t="s">
        <v>41</v>
      </c>
    </row>
    <row r="147" spans="19:35" ht="12.75">
      <c r="S147" s="24"/>
      <c r="V147" s="29" t="s">
        <v>42</v>
      </c>
      <c r="W147" s="36" t="s">
        <v>99</v>
      </c>
      <c r="X147" s="37">
        <v>18</v>
      </c>
      <c r="Y147" s="11">
        <v>12</v>
      </c>
      <c r="Z147" s="11">
        <v>2</v>
      </c>
      <c r="AA147" s="11">
        <v>4</v>
      </c>
      <c r="AB147" s="37">
        <v>57</v>
      </c>
      <c r="AC147" s="37">
        <v>16</v>
      </c>
      <c r="AD147" s="11">
        <v>41</v>
      </c>
      <c r="AE147" s="37">
        <v>38</v>
      </c>
      <c r="AF147" s="10">
        <v>4</v>
      </c>
      <c r="AG147" s="11">
        <v>6</v>
      </c>
      <c r="AH147" s="11">
        <v>12</v>
      </c>
      <c r="AI147" s="12">
        <v>6</v>
      </c>
    </row>
    <row r="148" spans="15:35" ht="12.75">
      <c r="O148" s="26">
        <v>1</v>
      </c>
      <c r="P148" s="20" t="s">
        <v>111</v>
      </c>
      <c r="Q148" s="48" t="s">
        <v>91</v>
      </c>
      <c r="R148" s="22" t="s">
        <v>0</v>
      </c>
      <c r="S148" s="24" t="s">
        <v>0</v>
      </c>
      <c r="V148" s="29" t="s">
        <v>43</v>
      </c>
      <c r="W148" s="38" t="s">
        <v>105</v>
      </c>
      <c r="X148" s="37">
        <v>18</v>
      </c>
      <c r="Y148" s="4">
        <v>11</v>
      </c>
      <c r="Z148" s="4">
        <v>5</v>
      </c>
      <c r="AA148" s="4">
        <v>2</v>
      </c>
      <c r="AB148" s="37">
        <v>37</v>
      </c>
      <c r="AC148" s="37">
        <v>20</v>
      </c>
      <c r="AD148" s="4">
        <v>17</v>
      </c>
      <c r="AE148" s="37">
        <v>38</v>
      </c>
      <c r="AF148" s="5">
        <v>3</v>
      </c>
      <c r="AG148" s="4">
        <v>6</v>
      </c>
      <c r="AH148" s="4">
        <v>7</v>
      </c>
      <c r="AI148" s="6">
        <v>7</v>
      </c>
    </row>
    <row r="149" spans="15:35" ht="12.75">
      <c r="O149" s="26">
        <v>2</v>
      </c>
      <c r="P149" s="48" t="s">
        <v>90</v>
      </c>
      <c r="Q149" s="48" t="s">
        <v>111</v>
      </c>
      <c r="R149" s="22" t="s">
        <v>0</v>
      </c>
      <c r="S149" s="24" t="s">
        <v>0</v>
      </c>
      <c r="V149" s="29" t="s">
        <v>44</v>
      </c>
      <c r="W149" s="38" t="s">
        <v>103</v>
      </c>
      <c r="X149" s="37">
        <v>19</v>
      </c>
      <c r="Y149" s="4">
        <v>12</v>
      </c>
      <c r="Z149" s="4">
        <v>2</v>
      </c>
      <c r="AA149" s="4">
        <v>5</v>
      </c>
      <c r="AB149" s="37">
        <v>56</v>
      </c>
      <c r="AC149" s="37">
        <v>28</v>
      </c>
      <c r="AD149" s="4">
        <v>28</v>
      </c>
      <c r="AE149" s="37">
        <v>38</v>
      </c>
      <c r="AF149" s="5">
        <v>3</v>
      </c>
      <c r="AG149" s="4">
        <v>3</v>
      </c>
      <c r="AH149" s="4">
        <v>3</v>
      </c>
      <c r="AI149" s="6">
        <v>9</v>
      </c>
    </row>
    <row r="150" spans="15:35" ht="12.75">
      <c r="O150" s="26">
        <v>3</v>
      </c>
      <c r="P150" s="48" t="s">
        <v>89</v>
      </c>
      <c r="Q150" s="48" t="s">
        <v>93</v>
      </c>
      <c r="R150" s="22" t="s">
        <v>152</v>
      </c>
      <c r="S150" s="24" t="s">
        <v>61</v>
      </c>
      <c r="V150" s="29" t="s">
        <v>45</v>
      </c>
      <c r="W150" s="38" t="s">
        <v>100</v>
      </c>
      <c r="X150" s="37">
        <v>18</v>
      </c>
      <c r="Y150" s="4">
        <v>10</v>
      </c>
      <c r="Z150" s="4">
        <v>4</v>
      </c>
      <c r="AA150" s="4">
        <v>4</v>
      </c>
      <c r="AB150" s="37">
        <v>44</v>
      </c>
      <c r="AC150" s="37">
        <v>25</v>
      </c>
      <c r="AD150" s="4">
        <v>19</v>
      </c>
      <c r="AE150" s="37">
        <v>34</v>
      </c>
      <c r="AF150" s="5"/>
      <c r="AG150" s="4"/>
      <c r="AH150" s="4"/>
      <c r="AI150" s="6"/>
    </row>
    <row r="151" spans="15:35" ht="12.75">
      <c r="O151" s="26">
        <v>4</v>
      </c>
      <c r="P151" s="48" t="s">
        <v>88</v>
      </c>
      <c r="Q151" s="48" t="s">
        <v>94</v>
      </c>
      <c r="R151" s="22">
        <v>0.7083333333333334</v>
      </c>
      <c r="S151" s="24" t="s">
        <v>23</v>
      </c>
      <c r="T151" s="28"/>
      <c r="V151" s="29" t="s">
        <v>46</v>
      </c>
      <c r="W151" s="38" t="s">
        <v>98</v>
      </c>
      <c r="X151" s="37">
        <v>19</v>
      </c>
      <c r="Y151" s="4">
        <v>9</v>
      </c>
      <c r="Z151" s="4">
        <v>3</v>
      </c>
      <c r="AA151" s="4">
        <v>7</v>
      </c>
      <c r="AB151" s="37">
        <v>33</v>
      </c>
      <c r="AC151" s="37">
        <v>34</v>
      </c>
      <c r="AD151" s="4">
        <v>-1</v>
      </c>
      <c r="AE151" s="37">
        <v>30</v>
      </c>
      <c r="AF151" s="5"/>
      <c r="AG151" s="4"/>
      <c r="AH151" s="4"/>
      <c r="AI151" s="6"/>
    </row>
    <row r="152" spans="15:35" ht="12.75">
      <c r="O152" s="26">
        <v>5</v>
      </c>
      <c r="P152" s="48" t="s">
        <v>87</v>
      </c>
      <c r="Q152" s="48" t="s">
        <v>95</v>
      </c>
      <c r="R152" s="22">
        <v>0.708333333333333</v>
      </c>
      <c r="S152" s="24" t="s">
        <v>70</v>
      </c>
      <c r="V152" s="29" t="s">
        <v>51</v>
      </c>
      <c r="W152" s="38" t="s">
        <v>108</v>
      </c>
      <c r="X152" s="37">
        <v>18</v>
      </c>
      <c r="Y152" s="4">
        <v>7</v>
      </c>
      <c r="Z152" s="4">
        <v>6</v>
      </c>
      <c r="AA152" s="4">
        <v>5</v>
      </c>
      <c r="AB152" s="37">
        <v>40</v>
      </c>
      <c r="AC152" s="37">
        <v>28</v>
      </c>
      <c r="AD152" s="4">
        <v>12</v>
      </c>
      <c r="AE152" s="37">
        <v>27</v>
      </c>
      <c r="AF152" s="5"/>
      <c r="AG152" s="4"/>
      <c r="AH152" s="4"/>
      <c r="AI152" s="6"/>
    </row>
    <row r="153" spans="15:35" ht="12.75">
      <c r="O153" s="26">
        <v>6</v>
      </c>
      <c r="P153" s="48" t="s">
        <v>86</v>
      </c>
      <c r="Q153" s="48" t="s">
        <v>26</v>
      </c>
      <c r="R153" s="22">
        <v>0.708333333333333</v>
      </c>
      <c r="S153" s="24" t="s">
        <v>55</v>
      </c>
      <c r="T153" s="22"/>
      <c r="V153" s="29" t="s">
        <v>47</v>
      </c>
      <c r="W153" s="38" t="s">
        <v>25</v>
      </c>
      <c r="X153" s="37">
        <v>18</v>
      </c>
      <c r="Y153" s="4">
        <v>6</v>
      </c>
      <c r="Z153" s="4">
        <v>5</v>
      </c>
      <c r="AA153" s="4">
        <v>7</v>
      </c>
      <c r="AB153" s="37">
        <v>39</v>
      </c>
      <c r="AC153" s="37">
        <v>34</v>
      </c>
      <c r="AD153" s="4">
        <v>5</v>
      </c>
      <c r="AE153" s="37">
        <v>23</v>
      </c>
      <c r="AF153" s="5"/>
      <c r="AG153" s="4"/>
      <c r="AH153" s="4"/>
      <c r="AI153" s="6"/>
    </row>
    <row r="154" spans="10:35" ht="12.75">
      <c r="J154" s="24"/>
      <c r="O154" s="26">
        <v>7</v>
      </c>
      <c r="P154" s="20" t="s">
        <v>111</v>
      </c>
      <c r="Q154" s="48" t="s">
        <v>96</v>
      </c>
      <c r="R154" s="22" t="s">
        <v>0</v>
      </c>
      <c r="S154" s="24" t="s">
        <v>0</v>
      </c>
      <c r="V154" s="29" t="s">
        <v>48</v>
      </c>
      <c r="W154" s="38" t="s">
        <v>107</v>
      </c>
      <c r="X154" s="37">
        <v>18</v>
      </c>
      <c r="Y154" s="4">
        <v>6</v>
      </c>
      <c r="Z154" s="4">
        <v>2</v>
      </c>
      <c r="AA154" s="4">
        <v>10</v>
      </c>
      <c r="AB154" s="37">
        <v>22</v>
      </c>
      <c r="AC154" s="37">
        <v>37</v>
      </c>
      <c r="AD154" s="4">
        <v>-15</v>
      </c>
      <c r="AE154" s="37">
        <v>20</v>
      </c>
      <c r="AF154" s="5"/>
      <c r="AG154" s="4"/>
      <c r="AH154" s="4"/>
      <c r="AI154" s="6"/>
    </row>
    <row r="155" spans="17:35" ht="12.75">
      <c r="Q155" s="26"/>
      <c r="S155" s="24"/>
      <c r="U155" s="24"/>
      <c r="V155" s="29" t="s">
        <v>49</v>
      </c>
      <c r="W155" s="38" t="s">
        <v>101</v>
      </c>
      <c r="X155" s="37">
        <v>18</v>
      </c>
      <c r="Y155" s="4">
        <v>4</v>
      </c>
      <c r="Z155" s="4">
        <v>3</v>
      </c>
      <c r="AA155" s="4">
        <v>11</v>
      </c>
      <c r="AB155" s="37">
        <v>24</v>
      </c>
      <c r="AC155" s="37">
        <v>55</v>
      </c>
      <c r="AD155" s="4">
        <v>-31</v>
      </c>
      <c r="AE155" s="37">
        <v>15</v>
      </c>
      <c r="AF155" s="5"/>
      <c r="AG155" s="4"/>
      <c r="AH155" s="4"/>
      <c r="AI155" s="6"/>
    </row>
    <row r="156" spans="19:35" ht="12.75">
      <c r="S156" s="24"/>
      <c r="V156" s="29" t="s">
        <v>50</v>
      </c>
      <c r="W156" s="38" t="s">
        <v>106</v>
      </c>
      <c r="X156" s="37">
        <v>18</v>
      </c>
      <c r="Y156" s="4">
        <v>3</v>
      </c>
      <c r="Z156" s="4">
        <v>2</v>
      </c>
      <c r="AA156" s="4">
        <v>13</v>
      </c>
      <c r="AB156" s="37">
        <v>19</v>
      </c>
      <c r="AC156" s="37">
        <v>51</v>
      </c>
      <c r="AD156" s="4">
        <v>-32</v>
      </c>
      <c r="AE156" s="37">
        <v>11</v>
      </c>
      <c r="AF156" s="5"/>
      <c r="AG156" s="4"/>
      <c r="AH156" s="4"/>
      <c r="AI156" s="6"/>
    </row>
    <row r="157" spans="19:35" ht="12.75">
      <c r="S157" s="24"/>
      <c r="V157" s="29" t="s">
        <v>52</v>
      </c>
      <c r="W157" s="39" t="s">
        <v>102</v>
      </c>
      <c r="X157" s="37">
        <v>18</v>
      </c>
      <c r="Y157" s="8">
        <v>2</v>
      </c>
      <c r="Z157" s="8">
        <v>2</v>
      </c>
      <c r="AA157" s="8">
        <v>14</v>
      </c>
      <c r="AB157" s="37">
        <v>20</v>
      </c>
      <c r="AC157" s="37">
        <v>63</v>
      </c>
      <c r="AD157" s="8">
        <v>-43</v>
      </c>
      <c r="AE157" s="37">
        <v>8</v>
      </c>
      <c r="AF157" s="8"/>
      <c r="AG157" s="8"/>
      <c r="AH157" s="8"/>
      <c r="AI157" s="9"/>
    </row>
    <row r="158" spans="19:35" ht="12.75">
      <c r="S158" s="24"/>
      <c r="V158" s="29"/>
      <c r="W158" s="44"/>
      <c r="AF158" s="24"/>
      <c r="AG158" s="24"/>
      <c r="AH158" s="24"/>
      <c r="AI158" s="24"/>
    </row>
    <row r="159" spans="15:35" ht="12.75">
      <c r="O159" s="26" t="s">
        <v>79</v>
      </c>
      <c r="P159" s="19" t="s">
        <v>153</v>
      </c>
      <c r="R159" s="28" t="s">
        <v>17</v>
      </c>
      <c r="S159" s="24"/>
      <c r="X159" s="1" t="s">
        <v>1</v>
      </c>
      <c r="Y159" s="2" t="s">
        <v>2</v>
      </c>
      <c r="Z159" s="2" t="s">
        <v>3</v>
      </c>
      <c r="AA159" s="2" t="s">
        <v>4</v>
      </c>
      <c r="AB159" s="2" t="s">
        <v>5</v>
      </c>
      <c r="AC159" s="2" t="s">
        <v>6</v>
      </c>
      <c r="AD159" s="2" t="s">
        <v>7</v>
      </c>
      <c r="AE159" s="3" t="s">
        <v>8</v>
      </c>
      <c r="AF159" s="33" t="s">
        <v>38</v>
      </c>
      <c r="AG159" s="34" t="s">
        <v>39</v>
      </c>
      <c r="AH159" s="34" t="s">
        <v>40</v>
      </c>
      <c r="AI159" s="35" t="s">
        <v>41</v>
      </c>
    </row>
    <row r="160" spans="11:35" ht="12.75">
      <c r="K160" s="21"/>
      <c r="L160" s="20"/>
      <c r="M160" s="20"/>
      <c r="N160" s="20"/>
      <c r="S160" s="24"/>
      <c r="V160" s="29" t="s">
        <v>42</v>
      </c>
      <c r="W160" s="36" t="s">
        <v>105</v>
      </c>
      <c r="X160" s="37">
        <v>19</v>
      </c>
      <c r="Y160" s="11">
        <v>12</v>
      </c>
      <c r="Z160" s="11">
        <v>5</v>
      </c>
      <c r="AA160" s="11">
        <v>2</v>
      </c>
      <c r="AB160" s="37">
        <v>40</v>
      </c>
      <c r="AC160" s="37">
        <v>20</v>
      </c>
      <c r="AD160" s="11">
        <v>20</v>
      </c>
      <c r="AE160" s="37">
        <v>41</v>
      </c>
      <c r="AF160" s="10"/>
      <c r="AG160" s="11"/>
      <c r="AH160" s="11"/>
      <c r="AI160" s="12"/>
    </row>
    <row r="161" spans="10:35" ht="12.75">
      <c r="J161" s="24"/>
      <c r="K161" s="21"/>
      <c r="L161" s="20"/>
      <c r="M161" s="20"/>
      <c r="N161" s="20"/>
      <c r="O161" s="26">
        <v>1</v>
      </c>
      <c r="P161" s="48" t="s">
        <v>96</v>
      </c>
      <c r="Q161" s="48" t="s">
        <v>86</v>
      </c>
      <c r="R161" s="22">
        <v>0.4583333333333333</v>
      </c>
      <c r="S161" s="24" t="s">
        <v>72</v>
      </c>
      <c r="V161" s="29" t="s">
        <v>43</v>
      </c>
      <c r="W161" s="38" t="s">
        <v>99</v>
      </c>
      <c r="X161" s="37">
        <v>19</v>
      </c>
      <c r="Y161" s="4">
        <v>12</v>
      </c>
      <c r="Z161" s="4">
        <v>2</v>
      </c>
      <c r="AA161" s="4">
        <v>5</v>
      </c>
      <c r="AB161" s="37">
        <v>59</v>
      </c>
      <c r="AC161" s="37">
        <v>19</v>
      </c>
      <c r="AD161" s="4">
        <v>40</v>
      </c>
      <c r="AE161" s="37">
        <v>38</v>
      </c>
      <c r="AF161" s="5">
        <v>2</v>
      </c>
      <c r="AG161" s="4">
        <v>3</v>
      </c>
      <c r="AH161" s="4">
        <v>6</v>
      </c>
      <c r="AI161" s="6">
        <v>2</v>
      </c>
    </row>
    <row r="162" spans="11:35" ht="12.75">
      <c r="K162" s="21"/>
      <c r="L162" s="20"/>
      <c r="M162" s="20"/>
      <c r="N162" s="20"/>
      <c r="O162" s="26">
        <v>2</v>
      </c>
      <c r="P162" s="48" t="s">
        <v>26</v>
      </c>
      <c r="Q162" s="48" t="s">
        <v>87</v>
      </c>
      <c r="R162" s="22">
        <v>0.4583333333333333</v>
      </c>
      <c r="S162" s="24" t="s">
        <v>24</v>
      </c>
      <c r="V162" s="29" t="s">
        <v>44</v>
      </c>
      <c r="W162" s="38" t="s">
        <v>103</v>
      </c>
      <c r="X162" s="37">
        <v>19</v>
      </c>
      <c r="Y162" s="4">
        <v>12</v>
      </c>
      <c r="Z162" s="4">
        <v>2</v>
      </c>
      <c r="AA162" s="4">
        <v>5</v>
      </c>
      <c r="AB162" s="37">
        <v>56</v>
      </c>
      <c r="AC162" s="37">
        <v>28</v>
      </c>
      <c r="AD162" s="4">
        <v>28</v>
      </c>
      <c r="AE162" s="37">
        <v>38</v>
      </c>
      <c r="AF162" s="5">
        <v>2</v>
      </c>
      <c r="AG162" s="4">
        <v>3</v>
      </c>
      <c r="AH162" s="4">
        <v>2</v>
      </c>
      <c r="AI162" s="6">
        <v>6</v>
      </c>
    </row>
    <row r="163" spans="11:35" ht="12.75">
      <c r="K163" s="20"/>
      <c r="L163" s="20"/>
      <c r="M163" s="20"/>
      <c r="N163" s="20"/>
      <c r="O163" s="26">
        <v>3</v>
      </c>
      <c r="P163" s="48" t="s">
        <v>95</v>
      </c>
      <c r="Q163" s="48" t="s">
        <v>88</v>
      </c>
      <c r="R163" s="22">
        <v>0.4583333333333333</v>
      </c>
      <c r="S163" s="24" t="s">
        <v>23</v>
      </c>
      <c r="V163" s="29" t="s">
        <v>45</v>
      </c>
      <c r="W163" s="38" t="s">
        <v>100</v>
      </c>
      <c r="X163" s="37">
        <v>19</v>
      </c>
      <c r="Y163" s="4">
        <v>10</v>
      </c>
      <c r="Z163" s="4">
        <v>4</v>
      </c>
      <c r="AA163" s="4">
        <v>5</v>
      </c>
      <c r="AB163" s="37">
        <v>44</v>
      </c>
      <c r="AC163" s="37">
        <v>27</v>
      </c>
      <c r="AD163" s="4">
        <v>17</v>
      </c>
      <c r="AE163" s="37">
        <v>34</v>
      </c>
      <c r="AF163" s="5"/>
      <c r="AG163" s="4"/>
      <c r="AH163" s="4"/>
      <c r="AI163" s="6"/>
    </row>
    <row r="164" spans="11:35" ht="12.75">
      <c r="K164" s="20"/>
      <c r="L164" s="19"/>
      <c r="M164" s="20"/>
      <c r="N164" s="20"/>
      <c r="O164" s="26">
        <v>4</v>
      </c>
      <c r="P164" s="48" t="s">
        <v>94</v>
      </c>
      <c r="Q164" s="48" t="s">
        <v>89</v>
      </c>
      <c r="R164" s="22">
        <v>0.4583333333333333</v>
      </c>
      <c r="S164" s="24" t="s">
        <v>123</v>
      </c>
      <c r="V164" s="29" t="s">
        <v>46</v>
      </c>
      <c r="W164" s="38" t="s">
        <v>108</v>
      </c>
      <c r="X164" s="37">
        <v>19</v>
      </c>
      <c r="Y164" s="4">
        <v>8</v>
      </c>
      <c r="Z164" s="4">
        <v>6</v>
      </c>
      <c r="AA164" s="4">
        <v>5</v>
      </c>
      <c r="AB164" s="37">
        <v>45</v>
      </c>
      <c r="AC164" s="37">
        <v>28</v>
      </c>
      <c r="AD164" s="4">
        <v>17</v>
      </c>
      <c r="AE164" s="37">
        <v>30</v>
      </c>
      <c r="AF164" s="5">
        <v>2</v>
      </c>
      <c r="AG164" s="4">
        <v>4</v>
      </c>
      <c r="AH164" s="4">
        <v>8</v>
      </c>
      <c r="AI164" s="6">
        <v>3</v>
      </c>
    </row>
    <row r="165" spans="11:35" ht="12.75">
      <c r="K165" s="20"/>
      <c r="L165" s="20"/>
      <c r="M165" s="20"/>
      <c r="N165" s="20"/>
      <c r="O165" s="26">
        <v>5</v>
      </c>
      <c r="P165" s="48" t="s">
        <v>93</v>
      </c>
      <c r="Q165" s="48" t="s">
        <v>90</v>
      </c>
      <c r="R165" s="22">
        <v>0.458333333333333</v>
      </c>
      <c r="S165" s="24" t="s">
        <v>124</v>
      </c>
      <c r="V165" s="29" t="s">
        <v>51</v>
      </c>
      <c r="W165" s="38" t="s">
        <v>98</v>
      </c>
      <c r="X165" s="37">
        <v>20</v>
      </c>
      <c r="Y165" s="4">
        <v>9</v>
      </c>
      <c r="Z165" s="4">
        <v>3</v>
      </c>
      <c r="AA165" s="4">
        <v>8</v>
      </c>
      <c r="AB165" s="37">
        <v>33</v>
      </c>
      <c r="AC165" s="37">
        <v>39</v>
      </c>
      <c r="AD165" s="4">
        <v>-6</v>
      </c>
      <c r="AE165" s="37">
        <v>30</v>
      </c>
      <c r="AF165" s="5">
        <v>2</v>
      </c>
      <c r="AG165" s="4">
        <v>1</v>
      </c>
      <c r="AH165" s="4">
        <v>3</v>
      </c>
      <c r="AI165" s="6">
        <v>8</v>
      </c>
    </row>
    <row r="166" spans="11:35" ht="12.75">
      <c r="K166" s="21"/>
      <c r="L166" s="20"/>
      <c r="M166" s="20"/>
      <c r="N166" s="20"/>
      <c r="O166" s="26">
        <v>6</v>
      </c>
      <c r="P166" s="48" t="s">
        <v>111</v>
      </c>
      <c r="Q166" s="48" t="s">
        <v>91</v>
      </c>
      <c r="R166" s="22" t="s">
        <v>0</v>
      </c>
      <c r="S166" s="24" t="s">
        <v>0</v>
      </c>
      <c r="T166" s="28"/>
      <c r="V166" s="29" t="s">
        <v>47</v>
      </c>
      <c r="W166" s="38" t="s">
        <v>25</v>
      </c>
      <c r="X166" s="37">
        <v>19</v>
      </c>
      <c r="Y166" s="4">
        <v>7</v>
      </c>
      <c r="Z166" s="4">
        <v>5</v>
      </c>
      <c r="AA166" s="4">
        <v>7</v>
      </c>
      <c r="AB166" s="37">
        <v>42</v>
      </c>
      <c r="AC166" s="37">
        <v>36</v>
      </c>
      <c r="AD166" s="4">
        <v>6</v>
      </c>
      <c r="AE166" s="37">
        <v>26</v>
      </c>
      <c r="AF166" s="5"/>
      <c r="AG166" s="4"/>
      <c r="AH166" s="4"/>
      <c r="AI166" s="6"/>
    </row>
    <row r="167" spans="11:35" ht="12.75">
      <c r="K167" s="21"/>
      <c r="L167" s="20"/>
      <c r="M167" s="20"/>
      <c r="N167" s="20"/>
      <c r="S167" s="24"/>
      <c r="V167" s="29" t="s">
        <v>48</v>
      </c>
      <c r="W167" s="38" t="s">
        <v>107</v>
      </c>
      <c r="X167" s="37">
        <v>19</v>
      </c>
      <c r="Y167" s="4">
        <v>7</v>
      </c>
      <c r="Z167" s="4">
        <v>2</v>
      </c>
      <c r="AA167" s="4">
        <v>10</v>
      </c>
      <c r="AB167" s="37">
        <v>24</v>
      </c>
      <c r="AC167" s="37">
        <v>37</v>
      </c>
      <c r="AD167" s="4">
        <v>-13</v>
      </c>
      <c r="AE167" s="37">
        <v>23</v>
      </c>
      <c r="AF167" s="5"/>
      <c r="AG167" s="4"/>
      <c r="AH167" s="4"/>
      <c r="AI167" s="6"/>
    </row>
    <row r="168" spans="11:35" ht="12.75">
      <c r="K168" s="21"/>
      <c r="L168" s="20"/>
      <c r="M168" s="20"/>
      <c r="N168" s="20"/>
      <c r="S168" s="24"/>
      <c r="T168" s="22"/>
      <c r="V168" s="29" t="s">
        <v>49</v>
      </c>
      <c r="W168" s="38" t="s">
        <v>101</v>
      </c>
      <c r="X168" s="37">
        <v>19</v>
      </c>
      <c r="Y168" s="4">
        <v>4</v>
      </c>
      <c r="Z168" s="4">
        <v>4</v>
      </c>
      <c r="AA168" s="4">
        <v>11</v>
      </c>
      <c r="AB168" s="37">
        <v>26</v>
      </c>
      <c r="AC168" s="37">
        <v>57</v>
      </c>
      <c r="AD168" s="4">
        <v>-31</v>
      </c>
      <c r="AE168" s="37">
        <v>16</v>
      </c>
      <c r="AF168" s="5"/>
      <c r="AG168" s="4"/>
      <c r="AH168" s="4"/>
      <c r="AI168" s="6"/>
    </row>
    <row r="169" spans="19:35" ht="12.75">
      <c r="S169" s="24"/>
      <c r="V169" s="29" t="s">
        <v>50</v>
      </c>
      <c r="W169" s="38" t="s">
        <v>106</v>
      </c>
      <c r="X169" s="37">
        <v>19</v>
      </c>
      <c r="Y169" s="4">
        <v>3</v>
      </c>
      <c r="Z169" s="4">
        <v>3</v>
      </c>
      <c r="AA169" s="4">
        <v>13</v>
      </c>
      <c r="AB169" s="37">
        <v>21</v>
      </c>
      <c r="AC169" s="37">
        <v>53</v>
      </c>
      <c r="AD169" s="4">
        <v>-32</v>
      </c>
      <c r="AE169" s="37">
        <v>12</v>
      </c>
      <c r="AF169" s="5"/>
      <c r="AG169" s="4"/>
      <c r="AH169" s="4"/>
      <c r="AI169" s="6"/>
    </row>
    <row r="170" spans="11:35" ht="12.75">
      <c r="K170" s="23"/>
      <c r="S170" s="24"/>
      <c r="V170" s="29" t="s">
        <v>52</v>
      </c>
      <c r="W170" s="39" t="s">
        <v>102</v>
      </c>
      <c r="X170" s="37">
        <v>19</v>
      </c>
      <c r="Y170" s="8">
        <v>2</v>
      </c>
      <c r="Z170" s="8">
        <v>2</v>
      </c>
      <c r="AA170" s="8">
        <v>15</v>
      </c>
      <c r="AB170" s="37">
        <v>20</v>
      </c>
      <c r="AC170" s="37">
        <v>66</v>
      </c>
      <c r="AD170" s="8">
        <v>-46</v>
      </c>
      <c r="AE170" s="37">
        <v>8</v>
      </c>
      <c r="AF170" s="8"/>
      <c r="AG170" s="8"/>
      <c r="AH170" s="8"/>
      <c r="AI170" s="9"/>
    </row>
    <row r="171" spans="19:35" ht="12.75">
      <c r="S171" s="24"/>
      <c r="V171" s="29"/>
      <c r="W171" s="44"/>
      <c r="AF171" s="24"/>
      <c r="AG171" s="24"/>
      <c r="AH171" s="24"/>
      <c r="AI171" s="24"/>
    </row>
    <row r="172" spans="15:35" ht="12.75">
      <c r="O172" s="26" t="s">
        <v>80</v>
      </c>
      <c r="P172" s="19" t="s">
        <v>154</v>
      </c>
      <c r="R172" s="28" t="s">
        <v>17</v>
      </c>
      <c r="S172" s="24"/>
      <c r="X172" s="1" t="s">
        <v>1</v>
      </c>
      <c r="Y172" s="2" t="s">
        <v>2</v>
      </c>
      <c r="Z172" s="2" t="s">
        <v>3</v>
      </c>
      <c r="AA172" s="2" t="s">
        <v>4</v>
      </c>
      <c r="AB172" s="2" t="s">
        <v>5</v>
      </c>
      <c r="AC172" s="2" t="s">
        <v>6</v>
      </c>
      <c r="AD172" s="2" t="s">
        <v>7</v>
      </c>
      <c r="AE172" s="3" t="s">
        <v>8</v>
      </c>
      <c r="AF172" s="33" t="s">
        <v>38</v>
      </c>
      <c r="AG172" s="34" t="s">
        <v>39</v>
      </c>
      <c r="AH172" s="34" t="s">
        <v>40</v>
      </c>
      <c r="AI172" s="35" t="s">
        <v>41</v>
      </c>
    </row>
    <row r="173" spans="19:35" ht="12.75">
      <c r="S173" s="24"/>
      <c r="V173" s="29" t="s">
        <v>42</v>
      </c>
      <c r="W173" s="36" t="s">
        <v>99</v>
      </c>
      <c r="X173" s="37">
        <v>20</v>
      </c>
      <c r="Y173" s="11">
        <v>13</v>
      </c>
      <c r="Z173" s="11">
        <v>2</v>
      </c>
      <c r="AA173" s="11">
        <v>5</v>
      </c>
      <c r="AB173" s="37">
        <v>62</v>
      </c>
      <c r="AC173" s="37">
        <v>20</v>
      </c>
      <c r="AD173" s="11">
        <v>42</v>
      </c>
      <c r="AE173" s="37">
        <v>41</v>
      </c>
      <c r="AF173" s="10">
        <v>4</v>
      </c>
      <c r="AG173" s="11">
        <v>6</v>
      </c>
      <c r="AH173" s="11">
        <v>12</v>
      </c>
      <c r="AI173" s="12">
        <v>6</v>
      </c>
    </row>
    <row r="174" spans="15:35" ht="12.75">
      <c r="O174" s="26">
        <v>1</v>
      </c>
      <c r="P174" s="48" t="s">
        <v>91</v>
      </c>
      <c r="Q174" s="48" t="s">
        <v>93</v>
      </c>
      <c r="R174" s="22">
        <v>0.4583333333333333</v>
      </c>
      <c r="S174" s="24" t="s">
        <v>60</v>
      </c>
      <c r="V174" s="29" t="s">
        <v>43</v>
      </c>
      <c r="W174" s="38" t="s">
        <v>105</v>
      </c>
      <c r="X174" s="37">
        <v>20</v>
      </c>
      <c r="Y174" s="4">
        <v>12</v>
      </c>
      <c r="Z174" s="4">
        <v>5</v>
      </c>
      <c r="AA174" s="4">
        <v>3</v>
      </c>
      <c r="AB174" s="37">
        <v>40</v>
      </c>
      <c r="AC174" s="37">
        <v>21</v>
      </c>
      <c r="AD174" s="4">
        <v>19</v>
      </c>
      <c r="AE174" s="37">
        <v>41</v>
      </c>
      <c r="AF174" s="5">
        <v>4</v>
      </c>
      <c r="AG174" s="4">
        <v>6</v>
      </c>
      <c r="AH174" s="4">
        <v>7</v>
      </c>
      <c r="AI174" s="6">
        <v>8</v>
      </c>
    </row>
    <row r="175" spans="15:35" ht="12.75">
      <c r="O175" s="26">
        <v>2</v>
      </c>
      <c r="P175" s="48" t="s">
        <v>90</v>
      </c>
      <c r="Q175" s="48" t="s">
        <v>94</v>
      </c>
      <c r="R175" s="22">
        <v>0.4583333333333333</v>
      </c>
      <c r="S175" s="24" t="s">
        <v>60</v>
      </c>
      <c r="V175" s="29" t="s">
        <v>44</v>
      </c>
      <c r="W175" s="38" t="s">
        <v>103</v>
      </c>
      <c r="X175" s="37">
        <v>20</v>
      </c>
      <c r="Y175" s="4">
        <v>13</v>
      </c>
      <c r="Z175" s="4">
        <v>2</v>
      </c>
      <c r="AA175" s="4">
        <v>5</v>
      </c>
      <c r="AB175" s="37">
        <v>57</v>
      </c>
      <c r="AC175" s="37">
        <v>28</v>
      </c>
      <c r="AD175" s="4">
        <v>29</v>
      </c>
      <c r="AE175" s="37">
        <v>41</v>
      </c>
      <c r="AF175" s="5">
        <v>4</v>
      </c>
      <c r="AG175" s="4">
        <v>6</v>
      </c>
      <c r="AH175" s="4">
        <v>4</v>
      </c>
      <c r="AI175" s="6">
        <v>9</v>
      </c>
    </row>
    <row r="176" spans="15:35" ht="12.75">
      <c r="O176" s="26">
        <v>3</v>
      </c>
      <c r="P176" s="48" t="s">
        <v>89</v>
      </c>
      <c r="Q176" s="48" t="s">
        <v>95</v>
      </c>
      <c r="R176" s="22">
        <v>0.4583333333333333</v>
      </c>
      <c r="S176" s="24" t="s">
        <v>117</v>
      </c>
      <c r="V176" s="29" t="s">
        <v>45</v>
      </c>
      <c r="W176" s="38" t="s">
        <v>100</v>
      </c>
      <c r="X176" s="37">
        <v>20</v>
      </c>
      <c r="Y176" s="4">
        <v>11</v>
      </c>
      <c r="Z176" s="4">
        <v>4</v>
      </c>
      <c r="AA176" s="4">
        <v>5</v>
      </c>
      <c r="AB176" s="37">
        <v>47</v>
      </c>
      <c r="AC176" s="37">
        <v>29</v>
      </c>
      <c r="AD176" s="4">
        <v>18</v>
      </c>
      <c r="AE176" s="37">
        <v>37</v>
      </c>
      <c r="AF176" s="5"/>
      <c r="AG176" s="4"/>
      <c r="AH176" s="4"/>
      <c r="AI176" s="6"/>
    </row>
    <row r="177" spans="15:35" ht="12.75">
      <c r="O177" s="26">
        <v>4</v>
      </c>
      <c r="P177" s="48" t="s">
        <v>88</v>
      </c>
      <c r="Q177" s="48" t="s">
        <v>26</v>
      </c>
      <c r="R177" s="22">
        <v>0.4583333333333333</v>
      </c>
      <c r="S177" s="24" t="s">
        <v>24</v>
      </c>
      <c r="V177" s="29" t="s">
        <v>46</v>
      </c>
      <c r="W177" s="38" t="s">
        <v>108</v>
      </c>
      <c r="X177" s="37">
        <v>20</v>
      </c>
      <c r="Y177" s="4">
        <v>8</v>
      </c>
      <c r="Z177" s="4">
        <v>6</v>
      </c>
      <c r="AA177" s="4">
        <v>6</v>
      </c>
      <c r="AB177" s="37">
        <v>46</v>
      </c>
      <c r="AC177" s="37">
        <v>31</v>
      </c>
      <c r="AD177" s="4">
        <v>15</v>
      </c>
      <c r="AE177" s="37">
        <v>30</v>
      </c>
      <c r="AF177" s="5">
        <v>2</v>
      </c>
      <c r="AG177" s="4">
        <v>4</v>
      </c>
      <c r="AH177" s="4">
        <v>8</v>
      </c>
      <c r="AI177" s="6">
        <v>3</v>
      </c>
    </row>
    <row r="178" spans="15:35" ht="12.75">
      <c r="O178" s="26">
        <v>5</v>
      </c>
      <c r="P178" s="48" t="s">
        <v>87</v>
      </c>
      <c r="Q178" s="48" t="s">
        <v>96</v>
      </c>
      <c r="R178" s="22">
        <v>0.458333333333333</v>
      </c>
      <c r="S178" s="24" t="s">
        <v>19</v>
      </c>
      <c r="V178" s="29" t="s">
        <v>51</v>
      </c>
      <c r="W178" s="38" t="s">
        <v>98</v>
      </c>
      <c r="X178" s="37">
        <v>20</v>
      </c>
      <c r="Y178" s="4">
        <v>9</v>
      </c>
      <c r="Z178" s="4">
        <v>3</v>
      </c>
      <c r="AA178" s="4">
        <v>8</v>
      </c>
      <c r="AB178" s="37">
        <v>33</v>
      </c>
      <c r="AC178" s="37">
        <v>39</v>
      </c>
      <c r="AD178" s="4">
        <v>-6</v>
      </c>
      <c r="AE178" s="37">
        <v>30</v>
      </c>
      <c r="AF178" s="5">
        <v>2</v>
      </c>
      <c r="AG178" s="4">
        <v>1</v>
      </c>
      <c r="AH178" s="4">
        <v>3</v>
      </c>
      <c r="AI178" s="6">
        <v>8</v>
      </c>
    </row>
    <row r="179" spans="15:35" ht="12.75">
      <c r="O179" s="26">
        <v>6</v>
      </c>
      <c r="P179" s="48" t="s">
        <v>86</v>
      </c>
      <c r="Q179" s="20" t="s">
        <v>111</v>
      </c>
      <c r="R179" s="22" t="s">
        <v>0</v>
      </c>
      <c r="S179" s="24" t="s">
        <v>0</v>
      </c>
      <c r="V179" s="29" t="s">
        <v>47</v>
      </c>
      <c r="W179" s="38" t="s">
        <v>25</v>
      </c>
      <c r="X179" s="37">
        <v>20</v>
      </c>
      <c r="Y179" s="4">
        <v>7</v>
      </c>
      <c r="Z179" s="4">
        <v>5</v>
      </c>
      <c r="AA179" s="4">
        <v>8</v>
      </c>
      <c r="AB179" s="37">
        <v>44</v>
      </c>
      <c r="AC179" s="37">
        <v>39</v>
      </c>
      <c r="AD179" s="4">
        <v>5</v>
      </c>
      <c r="AE179" s="37">
        <v>26</v>
      </c>
      <c r="AF179" s="5"/>
      <c r="AG179" s="4"/>
      <c r="AH179" s="4"/>
      <c r="AI179" s="6"/>
    </row>
    <row r="180" spans="15:35" ht="12.75">
      <c r="O180" s="26"/>
      <c r="S180" s="24"/>
      <c r="V180" s="29" t="s">
        <v>48</v>
      </c>
      <c r="W180" s="38" t="s">
        <v>107</v>
      </c>
      <c r="X180" s="37">
        <v>20</v>
      </c>
      <c r="Y180" s="4">
        <v>7</v>
      </c>
      <c r="Z180" s="4">
        <v>2</v>
      </c>
      <c r="AA180" s="4">
        <v>11</v>
      </c>
      <c r="AB180" s="37">
        <v>26</v>
      </c>
      <c r="AC180" s="37">
        <v>43</v>
      </c>
      <c r="AD180" s="4">
        <v>-17</v>
      </c>
      <c r="AE180" s="37">
        <v>23</v>
      </c>
      <c r="AF180" s="5"/>
      <c r="AG180" s="4"/>
      <c r="AH180" s="4"/>
      <c r="AI180" s="6"/>
    </row>
    <row r="181" spans="19:35" ht="12.75">
      <c r="S181" s="24"/>
      <c r="T181" s="28"/>
      <c r="V181" s="29" t="s">
        <v>49</v>
      </c>
      <c r="W181" s="38" t="s">
        <v>101</v>
      </c>
      <c r="X181" s="37">
        <v>20</v>
      </c>
      <c r="Y181" s="4">
        <v>5</v>
      </c>
      <c r="Z181" s="4">
        <v>4</v>
      </c>
      <c r="AA181" s="4">
        <v>11</v>
      </c>
      <c r="AB181" s="37">
        <v>32</v>
      </c>
      <c r="AC181" s="37">
        <v>59</v>
      </c>
      <c r="AD181" s="4">
        <v>-27</v>
      </c>
      <c r="AE181" s="37">
        <v>19</v>
      </c>
      <c r="AF181" s="5"/>
      <c r="AG181" s="4"/>
      <c r="AH181" s="4"/>
      <c r="AI181" s="6"/>
    </row>
    <row r="182" spans="19:35" ht="12.75">
      <c r="S182" s="24"/>
      <c r="V182" s="29" t="s">
        <v>50</v>
      </c>
      <c r="W182" s="38" t="s">
        <v>106</v>
      </c>
      <c r="X182" s="37">
        <v>20</v>
      </c>
      <c r="Y182" s="4">
        <v>3</v>
      </c>
      <c r="Z182" s="4">
        <v>3</v>
      </c>
      <c r="AA182" s="4">
        <v>14</v>
      </c>
      <c r="AB182" s="37">
        <v>21</v>
      </c>
      <c r="AC182" s="37">
        <v>54</v>
      </c>
      <c r="AD182" s="4">
        <v>-33</v>
      </c>
      <c r="AE182" s="37">
        <v>12</v>
      </c>
      <c r="AF182" s="5"/>
      <c r="AG182" s="4"/>
      <c r="AH182" s="4"/>
      <c r="AI182" s="6"/>
    </row>
    <row r="183" spans="19:35" ht="12.75">
      <c r="S183" s="24"/>
      <c r="T183" s="22"/>
      <c r="V183" s="29" t="s">
        <v>52</v>
      </c>
      <c r="W183" s="39" t="s">
        <v>102</v>
      </c>
      <c r="X183" s="37">
        <v>20</v>
      </c>
      <c r="Y183" s="8">
        <v>3</v>
      </c>
      <c r="Z183" s="8">
        <v>2</v>
      </c>
      <c r="AA183" s="8">
        <v>15</v>
      </c>
      <c r="AB183" s="37">
        <v>21</v>
      </c>
      <c r="AC183" s="37">
        <v>66</v>
      </c>
      <c r="AD183" s="8">
        <v>-45</v>
      </c>
      <c r="AE183" s="37">
        <v>11</v>
      </c>
      <c r="AF183" s="8"/>
      <c r="AG183" s="8"/>
      <c r="AH183" s="8"/>
      <c r="AI183" s="9"/>
    </row>
  </sheetData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Rysiek</dc:creator>
  <cp:keywords/>
  <dc:description/>
  <cp:lastModifiedBy>rysiek</cp:lastModifiedBy>
  <dcterms:created xsi:type="dcterms:W3CDTF">2007-01-08T11:26:01Z</dcterms:created>
  <dcterms:modified xsi:type="dcterms:W3CDTF">2011-09-22T13:21:17Z</dcterms:modified>
  <cp:category/>
  <cp:version/>
  <cp:contentType/>
  <cp:contentStatus/>
</cp:coreProperties>
</file>